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96\zaisei\決算統計\R4決算統計\■財政状況資料集\04ＨＰ公開\追加掲載\"/>
    </mc:Choice>
  </mc:AlternateContent>
  <xr:revisionPtr revIDLastSave="0" documentId="13_ncr:1_{557EEF56-D256-4B47-9C5D-F276DAD1B7E3}" xr6:coauthVersionLast="47" xr6:coauthVersionMax="47" xr10:uidLastSave="{00000000-0000-0000-0000-000000000000}"/>
  <bookViews>
    <workbookView xWindow="20370" yWindow="-1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U38" i="10"/>
  <c r="C38" i="10"/>
  <c r="CO37" i="10"/>
  <c r="BE37" i="10"/>
  <c r="U37" i="10"/>
  <c r="C37" i="10"/>
  <c r="CO36" i="10"/>
  <c r="BE36" i="10"/>
  <c r="C36" i="10"/>
  <c r="CO35" i="10"/>
  <c r="BE35" i="10"/>
  <c r="C35" i="10"/>
  <c r="CO34" i="10"/>
  <c r="BW34" i="10"/>
  <c r="BW35" i="10" s="1"/>
  <c r="BW36" i="10" s="1"/>
  <c r="BW37" i="10" s="1"/>
  <c r="BW38" i="10" s="1"/>
  <c r="BE34" i="10"/>
  <c r="C34" i="10"/>
  <c r="U34" i="10" s="1"/>
  <c r="U35" i="10" s="1"/>
  <c r="U36" i="10" s="1"/>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<sst xmlns="http://schemas.openxmlformats.org/spreadsheetml/2006/main" count="1137" uniqueCount="622">
  <si>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</si>
  <si>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</si>
  <si>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</si>
  <si>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</si>
  <si>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</si>
  <si>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</si>
  <si>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</si>
  <si>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</si>
  <si>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</si>
  <si>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</si>
  <si>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</si>
  <si>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</si>
  <si>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</si>
  <si>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</si>
  <si>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</si>
  <si>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</si>
  <si>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</si>
  <si>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</si>
  <si>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</si>
  <si>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</si>
  <si>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</si>
  <si>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</si>
  <si>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</si>
  <si>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</si>
  <si>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</si>
  <si>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</si>
  <si>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</si>
  <si>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</si>
  <si>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</si>
  <si>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</si>
  <si>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</si>
  <si>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</si>
  <si>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</si>
  <si>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</si>
  <si>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</si>
  <si>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</si>
  <si>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</si>
  <si>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</si>
  <si>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</si>
  <si>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</si>
  <si>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</si>
  <si>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</si>
  <si>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</si>
  <si>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</si>
  <si>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</si>
  <si>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</si>
  <si>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</si>
  <si>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</si>
  <si>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</si>
  <si>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</si>
  <si>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</si>
  <si>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</si>
  <si>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</si>
  <si>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</si>
  <si>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</si>
  <si>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</si>
  <si>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</si>
  <si>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</si>
  <si>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</si>
  <si>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</si>
  <si>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</si>
  <si>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</si>
  <si>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</si>
  <si>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</si>
  <si>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</si>
  <si>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</si>
  <si>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</si>
  <si>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</si>
  <si>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</si>
  <si>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</si>
  <si>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</si>
  <si>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</si>
  <si>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</si>
  <si>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</si>
  <si>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</si>
  <si>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</si>
  <si>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</si>
  <si>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</si>
  <si>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</si>
  <si>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</si>
  <si>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</si>
  <si>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</si>
  <si>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</si>
  <si>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</si>
  <si>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</si>
  <si>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</si>
  <si>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</si>
  <si>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</si>
  <si>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</si>
  <si>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</si>
  <si>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</si>
  <si>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</si>
  <si>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</si>
  <si>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</si>
  <si>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</si>
  <si>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</si>
  <si>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</si>
  <si>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</si>
  <si>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</si>
  <si>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</si>
  <si>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</si>
  <si>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</si>
  <si>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</si>
  <si>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</si>
  <si>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</si>
  <si>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</si>
  <si>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</si>
  <si>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</si>
  <si>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</si>
  <si>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</si>
  <si>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</si>
  <si>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</si>
  <si>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</si>
  <si>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</si>
  <si>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</si>
  <si>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</si>
  <si>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</si>
  <si>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</si>
  <si>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</si>
  <si>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</si>
  <si>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</si>
  <si>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</si>
  <si>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</si>
  <si>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</si>
  <si>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</si>
  <si>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</si>
  <si>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</si>
  <si>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</si>
  <si>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</si>
  <si>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</si>
  <si>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</si>
  <si>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</si>
  <si>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</si>
  <si>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</si>
  <si>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</si>
  <si>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</si>
  <si>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</si>
  <si>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</si>
  <si>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</si>
  <si>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</si>
  <si>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</si>
  <si>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</si>
  <si>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</si>
  <si>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</si>
  <si>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</si>
  <si>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</si>
  <si>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</si>
  <si>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</si>
  <si>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</si>
  <si>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</si>
  <si>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</si>
  <si>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</si>
  <si>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</si>
  <si>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</si>
  <si>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</si>
  <si>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</si>
  <si>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涌谷町国民健康保険病院事業会計</t>
    <phoneticPr fontId="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</si>
  <si>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</si>
  <si>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</si>
  <si>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</si>
  <si>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</si>
  <si>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</si>
  <si>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</si>
  <si>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</si>
  <si>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</si>
  <si>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</si>
  <si>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</si>
  <si>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</si>
  <si>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</si>
  <si>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</si>
  <si>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</si>
  <si>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</si>
  <si>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</si>
  <si>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</si>
  <si>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</si>
  <si>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</si>
  <si>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</si>
  <si>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</si>
  <si>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</si>
  <si>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</si>
  <si>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</si>
  <si>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</si>
  <si>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</si>
  <si>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</si>
  <si>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</si>
  <si>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</si>
  <si>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</si>
  <si>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</si>
  <si>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</si>
  <si>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</si>
  <si>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</si>
  <si>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</si>
  <si>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</si>
  <si>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</si>
  <si>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</si>
  <si>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</si>
  <si>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</si>
  <si>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</si>
  <si>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</si>
  <si>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</si>
  <si>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</si>
  <si>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</si>
  <si>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</si>
  <si>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</si>
  <si>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</si>
  <si>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</si>
  <si>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</si>
  <si>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</si>
  <si>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</si>
  <si>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</si>
  <si>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</si>
  <si>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</si>
  <si>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</si>
  <si>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</si>
  <si>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</si>
  <si>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</si>
  <si>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</si>
  <si>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</si>
  <si>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</si>
  <si>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</si>
  <si>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</si>
  <si>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</si>
  <si>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宮城県涌谷町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</si>
  <si>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</si>
  <si>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</si>
  <si>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</si>
  <si>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</si>
  <si>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</si>
  <si>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</si>
  <si>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</si>
  <si>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</si>
  <si>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</si>
  <si>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</si>
  <si>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</si>
  <si>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</si>
  <si>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</si>
  <si>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</si>
  <si>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</si>
  <si>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</si>
  <si>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</si>
  <si>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</si>
  <si>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</si>
  <si>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</si>
  <si>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</si>
  <si>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</si>
  <si>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</si>
  <si>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</si>
  <si>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</si>
  <si>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</si>
  <si>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</si>
  <si>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</si>
  <si>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</si>
  <si>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</si>
  <si>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</si>
  <si>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</si>
  <si>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</si>
  <si>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</si>
  <si>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</si>
  <si>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</si>
  <si>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</si>
  <si>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</si>
  <si>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</si>
  <si>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</si>
  <si>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</si>
  <si>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</si>
  <si>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</si>
  <si>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</si>
  <si>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</si>
  <si>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</si>
  <si>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</si>
  <si>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</si>
  <si>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</si>
  <si>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</si>
  <si>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</si>
  <si>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</si>
  <si>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</si>
  <si>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</si>
  <si>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</si>
  <si>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</si>
  <si>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</si>
  <si>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</si>
  <si>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</si>
  <si>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</si>
  <si>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</si>
  <si>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</si>
  <si>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</si>
  <si>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</si>
  <si>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</si>
  <si>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</si>
  <si>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</si>
  <si>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</si>
  <si>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</si>
  <si>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</si>
  <si>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</si>
  <si>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</si>
  <si>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</si>
  <si>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</si>
  <si>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</si>
  <si>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</si>
  <si>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</si>
  <si>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</si>
  <si>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</si>
  <si>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</si>
  <si>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</si>
  <si>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</si>
  <si>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</si>
  <si>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</si>
  <si>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</si>
  <si>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</si>
  <si>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</si>
  <si>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</si>
  <si>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</si>
  <si>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</si>
  <si>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</si>
  <si>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</si>
  <si>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</si>
  <si>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</si>
  <si>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</si>
  <si>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</si>
  <si>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</si>
  <si>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</si>
  <si>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</si>
  <si>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</si>
  <si>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</si>
  <si>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</si>
  <si>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</si>
  <si>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</si>
  <si>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</si>
  <si>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</si>
  <si>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</si>
  <si>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</si>
  <si>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</si>
  <si>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</si>
  <si>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</si>
  <si>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</si>
  <si>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</si>
  <si>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</si>
  <si>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</si>
  <si>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</si>
  <si>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</si>
  <si>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</si>
  <si>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</si>
  <si>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</si>
  <si>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</si>
  <si>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</si>
  <si>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</si>
  <si>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</si>
  <si>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</si>
  <si>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</si>
  <si>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</si>
  <si>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</si>
  <si>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</si>
  <si>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</si>
  <si>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</si>
  <si>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</si>
  <si>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</si>
  <si>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</si>
  <si>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</si>
  <si>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</si>
  <si>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</si>
  <si>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</si>
  <si>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</si>
  <si>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</si>
  <si>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</si>
  <si>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</si>
  <si>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</si>
  <si>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</si>
  <si>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</si>
  <si>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</si>
  <si>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</si>
  <si>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</si>
  <si>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</si>
  <si>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</si>
  <si>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</si>
  <si>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</si>
  <si>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</si>
  <si>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宮城県涌谷町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</si>
  <si>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</si>
  <si>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</si>
  <si>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</si>
  <si>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</si>
  <si>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</si>
  <si>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</si>
  <si>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</si>
  <si>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</si>
  <si>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</si>
  <si>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</si>
  <si>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</si>
  <si>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</si>
  <si>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</si>
  <si>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</si>
  <si>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</si>
  <si>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</si>
  <si>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</si>
  <si>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</si>
  <si>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</si>
  <si>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涌谷町一般会計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</si>
  <si>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</si>
  <si>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</si>
  <si>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</si>
  <si>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</si>
  <si>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</si>
  <si>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</si>
  <si>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</si>
  <si>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</si>
  <si>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</si>
  <si>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</si>
  <si>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</si>
  <si>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</si>
  <si>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</si>
  <si>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</si>
  <si>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</si>
  <si>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</si>
  <si>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</si>
  <si>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涌谷町国民健康保険病院事業会計</t>
    <phoneticPr fontId="5"/>
  </si>
  <si>
    <t>法適用企業</t>
    <phoneticPr fontId="5"/>
  </si>
  <si>
    <t>涌谷町老人保健施設事業会計</t>
    <phoneticPr fontId="5"/>
  </si>
  <si>
    <t>法適用企業</t>
    <phoneticPr fontId="5"/>
  </si>
  <si>
    <t>涌谷町訪問看護ステーション事業会計</t>
    <phoneticPr fontId="5"/>
  </si>
  <si>
    <t>涌谷町水道事業会計</t>
    <phoneticPr fontId="5"/>
  </si>
  <si>
    <t>法適用企業</t>
    <phoneticPr fontId="5"/>
  </si>
  <si>
    <t>涌谷町下水道事業会計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</si>
  <si>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</si>
  <si>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</si>
  <si>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</si>
  <si>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</si>
  <si>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</si>
  <si>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</si>
  <si>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</si>
  <si>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</si>
  <si>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</si>
  <si>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</si>
  <si>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</si>
  <si>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</si>
  <si>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</si>
  <si>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</si>
  <si>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</si>
  <si>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</si>
  <si>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</si>
  <si>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</si>
  <si>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</si>
  <si>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</si>
  <si>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</si>
  <si>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</si>
  <si>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</si>
  <si>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</si>
  <si>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</si>
  <si>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</si>
  <si>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</si>
  <si>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</si>
  <si>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</si>
  <si>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</si>
  <si>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</si>
  <si>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</si>
  <si>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</si>
  <si>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</si>
  <si>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</si>
  <si>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</si>
  <si>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</si>
  <si>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</si>
  <si>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</si>
  <si>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</si>
  <si>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</si>
  <si>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</si>
  <si>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</si>
  <si>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</si>
  <si>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</si>
  <si>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</si>
  <si>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</si>
  <si>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</si>
  <si>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</si>
  <si>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</si>
  <si>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</si>
  <si>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</si>
  <si>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</si>
  <si>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</si>
  <si>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</si>
  <si>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</si>
  <si>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</si>
  <si>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</si>
  <si>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</si>
  <si>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</si>
  <si>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</si>
  <si>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</si>
  <si>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</si>
  <si>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涌谷町下水道事業会計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</si>
  <si>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</si>
  <si>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</si>
  <si>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涌谷町国民健康保険病院事業会計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</si>
  <si>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</si>
  <si>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涌谷町水道事業会計</t>
    <phoneticPr fontId="5"/>
  </si>
  <si>
    <t>(Ｆ)</t>
    <phoneticPr fontId="5"/>
  </si>
  <si>
    <t>涌谷町老人保健施設事業会計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</si>
  <si>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</si>
  <si>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</si>
  <si>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</si>
  <si>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</si>
  <si>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</si>
  <si>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</si>
  <si>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</si>
  <si>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</si>
  <si>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</si>
  <si>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</si>
  <si>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</si>
  <si>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</si>
  <si>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</si>
  <si>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</si>
  <si>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</si>
  <si>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</si>
  <si>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</si>
  <si>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</si>
  <si>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</si>
  <si>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</si>
  <si>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</si>
  <si>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</si>
  <si>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</si>
  <si>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</si>
  <si>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</si>
  <si>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</si>
  <si>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</si>
  <si>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</si>
  <si>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</si>
  <si>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</si>
  <si>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</si>
  <si>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</si>
  <si>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</si>
  <si>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</si>
  <si>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</si>
  <si>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</si>
  <si>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</si>
  <si>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</si>
  <si>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</si>
  <si>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</si>
  <si>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</si>
  <si>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</si>
  <si>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</si>
  <si>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</si>
  <si>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</si>
  <si>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</si>
  <si>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</si>
  <si>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</si>
  <si>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</si>
  <si>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</si>
  <si>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</si>
  <si>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</si>
  <si>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</si>
  <si>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</si>
  <si>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</si>
  <si>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</si>
  <si>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</si>
  <si>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</si>
  <si>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</si>
  <si>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</si>
  <si>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</si>
  <si>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</si>
  <si>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</si>
  <si>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</si>
  <si>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</si>
  <si>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</si>
  <si>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</si>
  <si>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</si>
  <si>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</si>
  <si>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</si>
  <si>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</si>
  <si>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</si>
  <si>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</si>
  <si>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</si>
  <si>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</si>
  <si>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</si>
  <si>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</si>
  <si>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</si>
  <si>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</si>
  <si>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</si>
  <si>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</si>
  <si>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</si>
  <si>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</si>
  <si>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3.39</t>
  </si>
  <si>
    <t>▲ 0.59</t>
  </si>
  <si>
    <t>涌谷町国民健康保険病院事業会計</t>
  </si>
  <si>
    <t>▲ 4.27</t>
  </si>
  <si>
    <t>▲ 1.68</t>
  </si>
  <si>
    <t>▲ 3.63</t>
  </si>
  <si>
    <t>▲ 2.14</t>
  </si>
  <si>
    <t>涌谷町水道事業会計</t>
  </si>
  <si>
    <t>涌谷町一般会計</t>
  </si>
  <si>
    <t>涌谷町下水道事業会計</t>
  </si>
  <si>
    <t>涌谷町介護保険事業勘定特別会計</t>
  </si>
  <si>
    <t>涌谷町訪問看護ステーション事業会計</t>
  </si>
  <si>
    <t>涌谷町老人保健施設事業会計</t>
  </si>
  <si>
    <t>涌谷町国民健康保険事業勘定特別会計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</si>
  <si>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</si>
  <si>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</si>
  <si>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</si>
  <si>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</si>
  <si>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</si>
  <si>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</si>
  <si>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</si>
  <si>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</si>
  <si>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</si>
  <si>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</si>
  <si>
    <t>宮城県市町村非常勤消防団員補償報償組合</t>
  </si>
  <si>
    <t>大崎地域広域行政事務組合</t>
  </si>
  <si>
    <t>宮城県市町村自治振興センター</t>
  </si>
  <si>
    <t>宮城県後期高齢者医療広域連合</t>
  </si>
  <si>
    <t>ふるさと涌谷創生基金</t>
    <phoneticPr fontId="5"/>
  </si>
  <si>
    <t>震災復興基金</t>
    <phoneticPr fontId="2"/>
  </si>
  <si>
    <t>公営住宅用地取得基金</t>
    <phoneticPr fontId="2"/>
  </si>
  <si>
    <t>新型コロナウイルス感染症対策中小企業等支援基金</t>
    <rPh sb="0" eb="2">
      <t>シンガタ</t>
    </rPh>
    <rPh sb="9" eb="12">
      <t>カンセンショウ</t>
    </rPh>
    <rPh sb="12" eb="14">
      <t>タイサク</t>
    </rPh>
    <rPh sb="14" eb="16">
      <t>チュウショウ</t>
    </rPh>
    <rPh sb="16" eb="18">
      <t>キギョウ</t>
    </rPh>
    <rPh sb="18" eb="19">
      <t>トウ</t>
    </rPh>
    <rPh sb="19" eb="21">
      <t>シエン</t>
    </rPh>
    <rPh sb="21" eb="23">
      <t>キキン</t>
    </rPh>
    <phoneticPr fontId="5"/>
  </si>
  <si>
    <t>１７．新型ｺﾛﾅ中小企業等支援基金</t>
    <rPh sb="3" eb="5">
      <t>シンガタ</t>
    </rPh>
    <rPh sb="8" eb="10">
      <t>チュウショウ</t>
    </rPh>
    <rPh sb="10" eb="12">
      <t>キギョウ</t>
    </rPh>
    <rPh sb="12" eb="13">
      <t>トウ</t>
    </rPh>
    <rPh sb="13" eb="15">
      <t>シエン</t>
    </rPh>
    <rPh sb="15" eb="17">
      <t>キキン</t>
    </rPh>
    <phoneticPr fontId="5"/>
  </si>
  <si>
    <t>ふるさと水と土保全基金</t>
    <rPh sb="4" eb="5">
      <t>ミズ</t>
    </rPh>
    <rPh sb="6" eb="7">
      <t>ツチ</t>
    </rPh>
    <rPh sb="7" eb="9">
      <t>ホゼン</t>
    </rPh>
    <rPh sb="9" eb="11">
      <t>キキン</t>
    </rPh>
    <phoneticPr fontId="5"/>
  </si>
  <si>
    <t>９．ふるさと水と土保全基金</t>
    <rPh sb="6" eb="7">
      <t>ミズ</t>
    </rPh>
    <rPh sb="8" eb="9">
      <t>ツチ</t>
    </rPh>
    <rPh sb="9" eb="11">
      <t>ホゼン</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</si>
  <si>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</si>
  <si>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</si>
  <si>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当町では、将来負担比率は年々減少しているものの、有形固定資産減価償却率は1.5ポイント上昇した。どちらも類似団体平均値より高値である。
　財政再建計画を推進していることから、財政調整基金等の積立てを行ったことで、将来負担額に充当可能な基金が増加したことが主な要因となり将来負担比率の改善に繋がっている。対して、同計画達成のために、必要最低限の経費で財政運営に取組んでいることから、資産の更新や改修に充てる財源が少なく、有形固定資産減価償却率が改善するような大規模改修等を実施できていない現状である。</t>
    <rPh sb="1" eb="3">
      <t>トウチョウ</t>
    </rPh>
    <rPh sb="6" eb="8">
      <t>ショウライ</t>
    </rPh>
    <rPh sb="8" eb="10">
      <t>フタン</t>
    </rPh>
    <rPh sb="10" eb="12">
      <t>ヒリツ</t>
    </rPh>
    <rPh sb="13" eb="15">
      <t>ネンネン</t>
    </rPh>
    <rPh sb="15" eb="17">
      <t>ゲンショウ</t>
    </rPh>
    <rPh sb="25" eb="27">
      <t>ユウケイ</t>
    </rPh>
    <rPh sb="27" eb="29">
      <t>コテイ</t>
    </rPh>
    <rPh sb="29" eb="31">
      <t>シサン</t>
    </rPh>
    <rPh sb="31" eb="33">
      <t>ゲンカ</t>
    </rPh>
    <rPh sb="33" eb="35">
      <t>ショウキャク</t>
    </rPh>
    <rPh sb="35" eb="36">
      <t>リツ</t>
    </rPh>
    <rPh sb="44" eb="46">
      <t>ジョウショウ</t>
    </rPh>
    <rPh sb="53" eb="59">
      <t>ルイジダンタイヘイキン</t>
    </rPh>
    <rPh sb="59" eb="60">
      <t>チ</t>
    </rPh>
    <rPh sb="62" eb="63">
      <t>コウ</t>
    </rPh>
    <rPh sb="63" eb="64">
      <t>チ</t>
    </rPh>
    <rPh sb="70" eb="72">
      <t>ザイセイ</t>
    </rPh>
    <rPh sb="72" eb="74">
      <t>サイケン</t>
    </rPh>
    <rPh sb="74" eb="76">
      <t>ケイカク</t>
    </rPh>
    <rPh sb="77" eb="79">
      <t>スイシン</t>
    </rPh>
    <rPh sb="88" eb="90">
      <t>ザイセイ</t>
    </rPh>
    <rPh sb="90" eb="92">
      <t>チョウセイ</t>
    </rPh>
    <rPh sb="94" eb="95">
      <t>トウ</t>
    </rPh>
    <rPh sb="107" eb="109">
      <t>ショウライ</t>
    </rPh>
    <rPh sb="109" eb="111">
      <t>フタン</t>
    </rPh>
    <rPh sb="111" eb="112">
      <t>ガク</t>
    </rPh>
    <rPh sb="113" eb="115">
      <t>ジュウトウ</t>
    </rPh>
    <rPh sb="115" eb="117">
      <t>カノウ</t>
    </rPh>
    <rPh sb="118" eb="120">
      <t>キキン</t>
    </rPh>
    <rPh sb="121" eb="123">
      <t>ゾウカ</t>
    </rPh>
    <rPh sb="128" eb="129">
      <t>オモ</t>
    </rPh>
    <rPh sb="130" eb="132">
      <t>ヨウイン</t>
    </rPh>
    <rPh sb="135" eb="137">
      <t>ショウライ</t>
    </rPh>
    <rPh sb="137" eb="139">
      <t>フタン</t>
    </rPh>
    <rPh sb="139" eb="141">
      <t>ヒリツ</t>
    </rPh>
    <rPh sb="142" eb="144">
      <t>カイゼン</t>
    </rPh>
    <rPh sb="145" eb="146">
      <t>ツナ</t>
    </rPh>
    <rPh sb="152" eb="153">
      <t>タイ</t>
    </rPh>
    <rPh sb="156" eb="157">
      <t>ドウ</t>
    </rPh>
    <rPh sb="157" eb="159">
      <t>ケイカク</t>
    </rPh>
    <rPh sb="159" eb="161">
      <t>タッセイ</t>
    </rPh>
    <rPh sb="166" eb="168">
      <t>ヒツヨウ</t>
    </rPh>
    <rPh sb="168" eb="171">
      <t>サイテイゲン</t>
    </rPh>
    <rPh sb="172" eb="174">
      <t>ケイヒ</t>
    </rPh>
    <rPh sb="175" eb="177">
      <t>ザイセイ</t>
    </rPh>
    <rPh sb="177" eb="179">
      <t>ウンエイ</t>
    </rPh>
    <rPh sb="180" eb="182">
      <t>トリク</t>
    </rPh>
    <rPh sb="191" eb="193">
      <t>シサン</t>
    </rPh>
    <rPh sb="194" eb="196">
      <t>コウシン</t>
    </rPh>
    <rPh sb="197" eb="199">
      <t>カイシュウ</t>
    </rPh>
    <rPh sb="200" eb="201">
      <t>ア</t>
    </rPh>
    <rPh sb="203" eb="205">
      <t>ザイゲン</t>
    </rPh>
    <rPh sb="206" eb="207">
      <t>スク</t>
    </rPh>
    <rPh sb="210" eb="221">
      <t>ユウケイコテイシサンゲンカショウキャクリツ</t>
    </rPh>
    <rPh sb="222" eb="224">
      <t>カイゼン</t>
    </rPh>
    <rPh sb="229" eb="232">
      <t>ダイキボ</t>
    </rPh>
    <rPh sb="232" eb="234">
      <t>カイシュウ</t>
    </rPh>
    <rPh sb="234" eb="235">
      <t>トウ</t>
    </rPh>
    <rPh sb="236" eb="238">
      <t>ジッシ</t>
    </rPh>
    <rPh sb="244" eb="246">
      <t>ゲンジョウ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</si>
  <si>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</si>
  <si>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</si>
  <si>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</si>
  <si>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</si>
  <si>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</si>
  <si>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</si>
  <si>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将来負担比率、実質公債費比率ともに年々減少しており、比率の改善が見られる。
　将来負担比率においては、財政調整基金等の積立てを行ったことで、将来負担額に充当可能な基金が増加したことが主な要因となり改善した。実質公債費比率においては、普通交付税額が増加したことで、標準財政規模が増加したことが主な要因となり改善した。
　引続き、財源の確保と将来負担額の縮減に取り組み、健全な財政運営に努める。</t>
    <rPh sb="1" eb="3">
      <t>ショウライ</t>
    </rPh>
    <rPh sb="3" eb="5">
      <t>フタン</t>
    </rPh>
    <rPh sb="5" eb="7">
      <t>ヒリツ</t>
    </rPh>
    <rPh sb="8" eb="10">
      <t>ジッシツ</t>
    </rPh>
    <rPh sb="10" eb="13">
      <t>コウサイヒ</t>
    </rPh>
    <rPh sb="13" eb="15">
      <t>ヒリツ</t>
    </rPh>
    <rPh sb="18" eb="20">
      <t>ネンネン</t>
    </rPh>
    <rPh sb="20" eb="22">
      <t>ゲンショウ</t>
    </rPh>
    <rPh sb="27" eb="29">
      <t>ヒリツ</t>
    </rPh>
    <rPh sb="30" eb="32">
      <t>カイゼン</t>
    </rPh>
    <rPh sb="33" eb="34">
      <t>ミ</t>
    </rPh>
    <rPh sb="40" eb="46">
      <t>ショウライフタンヒリツ</t>
    </rPh>
    <rPh sb="104" eb="109">
      <t>ジッシツコウサイヒ</t>
    </rPh>
    <rPh sb="109" eb="111">
      <t>ヒリツ</t>
    </rPh>
    <rPh sb="117" eb="119">
      <t>フツウ</t>
    </rPh>
    <rPh sb="119" eb="122">
      <t>コウフゼイ</t>
    </rPh>
    <rPh sb="122" eb="123">
      <t>ガク</t>
    </rPh>
    <rPh sb="124" eb="126">
      <t>ゾウカ</t>
    </rPh>
    <rPh sb="132" eb="134">
      <t>ヒョウジュン</t>
    </rPh>
    <rPh sb="134" eb="136">
      <t>ザイセイ</t>
    </rPh>
    <rPh sb="136" eb="138">
      <t>キボ</t>
    </rPh>
    <rPh sb="139" eb="141">
      <t>ゾウカ</t>
    </rPh>
    <rPh sb="146" eb="147">
      <t>オモ</t>
    </rPh>
    <rPh sb="148" eb="150">
      <t>ヨウイン</t>
    </rPh>
    <rPh sb="153" eb="155">
      <t>カイゼン</t>
    </rPh>
    <rPh sb="160" eb="162">
      <t>ヒキツヅ</t>
    </rPh>
    <rPh sb="170" eb="172">
      <t>ショウライ</t>
    </rPh>
    <rPh sb="172" eb="174">
      <t>フタン</t>
    </rPh>
    <rPh sb="174" eb="175">
      <t>ガク</t>
    </rPh>
    <rPh sb="176" eb="178">
      <t>シュクゲン</t>
    </rPh>
    <rPh sb="179" eb="180">
      <t>ト</t>
    </rPh>
    <rPh sb="181" eb="182">
      <t>ク</t>
    </rPh>
    <rPh sb="184" eb="186">
      <t>ケンゼン</t>
    </rPh>
    <rPh sb="187" eb="189">
      <t>ザイセイ</t>
    </rPh>
    <rPh sb="189" eb="191">
      <t>ウンエイ</t>
    </rPh>
    <rPh sb="192" eb="19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</si>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</sst>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BDFC895-E183-4B05-9B5F-ADF84B76E95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23EE-469B-B125-A4E5541EF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21352</c:v>
                </c:pt>
                <c:pt idx="1">
                  <c:v>58809</c:v>
                </c:pt>
                <c:pt idx="2">
                  <c:v>33344</c:v>
                </c:pt>
                <c:pt idx="3">
                  <c:v>22495</c:v>
                </c:pt>
                <c:pt idx="4">
                  <c:v>47757</c:v>
                </c:pt>
              </c:numCache>
            </c:numRef>
          </c:val>
          <c:smooth val="0"/>
          <c:extLst>
            <c:ext xmlns:c16="http://schemas.microsoft.com/office/drawing/2014/chart" uri="{C3380CC4-5D6E-409C-BE32-E72D297353CC}">
              <c16:uniqueId val="{00000001-23EE-469B-B125-A4E5541EF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1.94</c:v>
                </c:pt>
                <c:pt idx="1">
                  <c:v>1.63</c:v>
                </c:pt>
                <c:pt idx="2">
                  <c:v>3.58</c:v>
                </c:pt>
                <c:pt idx="3">
                  <c:v>1.94</c:v>
                </c:pt>
                <c:pt idx="4">
                  <c:v>2.75</c:v>
                </c:pt>
              </c:numCache>
            </c:numRef>
          </c:val>
          <c:extLst>
            <c:ext xmlns:c16="http://schemas.microsoft.com/office/drawing/2014/chart" uri="{C3380CC4-5D6E-409C-BE32-E72D297353CC}">
              <c16:uniqueId val="{00000000-DD5B-4DE0-B13E-FBFA3EACFA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13.58</c:v>
                </c:pt>
                <c:pt idx="1">
                  <c:v>13.34</c:v>
                </c:pt>
                <c:pt idx="2">
                  <c:v>13.99</c:v>
                </c:pt>
                <c:pt idx="3">
                  <c:v>20.74</c:v>
                </c:pt>
                <c:pt idx="4">
                  <c:v>28.51</c:v>
                </c:pt>
              </c:numCache>
            </c:numRef>
          </c:val>
          <c:extLst>
            <c:ext xmlns:c16="http://schemas.microsoft.com/office/drawing/2014/chart" uri="{C3380CC4-5D6E-409C-BE32-E72D297353CC}">
              <c16:uniqueId val="{00000001-DD5B-4DE0-B13E-FBFA3EACFA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-3.39</c:v>
                </c:pt>
                <c:pt idx="1">
                  <c:v>-0.59</c:v>
                </c:pt>
                <c:pt idx="2">
                  <c:v>3.13</c:v>
                </c:pt>
                <c:pt idx="3">
                  <c:v>5.91</c:v>
                </c:pt>
                <c:pt idx="4">
                  <c:v>8.43</c:v>
                </c:pt>
              </c:numCache>
            </c:numRef>
          </c:val>
          <c:smooth val="0"/>
          <c:extLst>
            <c:ext xmlns:c16="http://schemas.microsoft.com/office/drawing/2014/chart" uri="{C3380CC4-5D6E-409C-BE32-E72D297353CC}">
              <c16:uniqueId val="{00000002-DD5B-4DE0-B13E-FBFA3EACFA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c:v>
                </c:pt>
                <c:pt idx="2">
                  <c:v>#N/A</c:v>
                </c:pt>
                <c:pt idx="3">
                  <c:v>1.87</c:v>
                </c:pt>
                <c:pt idx="4">
                  <c:v>#N/A</c:v>
                </c:pt>
                <c:pt idx="5">
                  <c:v>0.1</c:v>
                </c:pt>
                <c:pt idx="6">
                  <c:v>#N/A</c:v>
                </c:pt>
                <c:pt idx="7">
                  <c:v>0.1</c:v>
                </c:pt>
                <c:pt idx="8">
                  <c:v>#N/A</c:v>
                </c:pt>
                <c:pt idx="9">
                  <c:v>0.11</c:v>
                </c:pt>
              </c:numCache>
            </c:numRef>
          </c:val>
          <c:extLst>
            <c:ext xmlns:c16="http://schemas.microsoft.com/office/drawing/2014/chart" uri="{C3380CC4-5D6E-409C-BE32-E72D297353CC}">
              <c16:uniqueId val="{00000000-73FC-483C-83EC-0BDAFE4173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FC-483C-83EC-0BDAFE4173FB}"/>
            </c:ext>
          </c:extLst>
        </c:ser>
        <c:ser>
          <c:idx val="2"/>
          <c:order val="2"/>
          <c:tx>
            <c:strRef>
              <c:f>データシート!$A$29</c:f>
              <c:strCache>
                <c:ptCount val="1"/>
                <c:pt idx="0">
                  <c:v>涌谷町国民健康保険事業勘定特別会計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1.75</c:v>
                </c:pt>
                <c:pt idx="2">
                  <c:v>#N/A</c:v>
                </c:pt>
                <c:pt idx="3">
                  <c:v>0.87</c:v>
                </c:pt>
                <c:pt idx="4">
                  <c:v>#N/A</c:v>
                </c:pt>
                <c:pt idx="5">
                  <c:v>0.64</c:v>
                </c:pt>
                <c:pt idx="6">
                  <c:v>#N/A</c:v>
                </c:pt>
                <c:pt idx="7">
                  <c:v>0.35</c:v>
                </c:pt>
                <c:pt idx="8">
                  <c:v>#N/A</c:v>
                </c:pt>
                <c:pt idx="9">
                  <c:v>0.4</c:v>
                </c:pt>
              </c:numCache>
            </c:numRef>
          </c:val>
          <c:extLst>
            <c:ext xmlns:c16="http://schemas.microsoft.com/office/drawing/2014/chart" uri="{C3380CC4-5D6E-409C-BE32-E72D297353CC}">
              <c16:uniqueId val="{00000002-73FC-483C-83EC-0BDAFE4173FB}"/>
            </c:ext>
          </c:extLst>
        </c:ser>
        <c:ser>
          <c:idx val="3"/>
          <c:order val="3"/>
          <c:tx>
            <c:strRef>
              <c:f>データシート!$A$30</c:f>
              <c:strCache>
                <c:ptCount val="1"/>
                <c:pt idx="0">
                  <c:v>涌谷町老人保健施設事業会計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c:v>
                </c:pt>
                <c:pt idx="2">
                  <c:v>#N/A</c:v>
                </c:pt>
                <c:pt idx="3">
                  <c:v>1.43</c:v>
                </c:pt>
                <c:pt idx="4">
                  <c:v>#N/A</c:v>
                </c:pt>
                <c:pt idx="5">
                  <c:v>1.26</c:v>
                </c:pt>
                <c:pt idx="6">
                  <c:v>#N/A</c:v>
                </c:pt>
                <c:pt idx="7">
                  <c:v>1.2</c:v>
                </c:pt>
                <c:pt idx="8">
                  <c:v>#N/A</c:v>
                </c:pt>
                <c:pt idx="9">
                  <c:v>0.48</c:v>
                </c:pt>
              </c:numCache>
            </c:numRef>
          </c:val>
          <c:extLst>
            <c:ext xmlns:c16="http://schemas.microsoft.com/office/drawing/2014/chart" uri="{C3380CC4-5D6E-409C-BE32-E72D297353CC}">
              <c16:uniqueId val="{00000003-73FC-483C-83EC-0BDAFE4173FB}"/>
            </c:ext>
          </c:extLst>
        </c:ser>
        <c:ser>
          <c:idx val="4"/>
          <c:order val="4"/>
          <c:tx>
            <c:strRef>
              <c:f>データシート!$A$31</c:f>
              <c:strCache>
                <c:ptCount val="1"/>
                <c:pt idx="0">
                  <c:v>涌谷町訪問看護ステーション事業会計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1.98</c:v>
                </c:pt>
                <c:pt idx="2">
                  <c:v>#N/A</c:v>
                </c:pt>
                <c:pt idx="3">
                  <c:v>1.7</c:v>
                </c:pt>
                <c:pt idx="4">
                  <c:v>#N/A</c:v>
                </c:pt>
                <c:pt idx="5">
                  <c:v>1.24</c:v>
                </c:pt>
                <c:pt idx="6">
                  <c:v>#N/A</c:v>
                </c:pt>
                <c:pt idx="7">
                  <c:v>1.1200000000000001</c:v>
                </c:pt>
                <c:pt idx="8">
                  <c:v>#N/A</c:v>
                </c:pt>
                <c:pt idx="9">
                  <c:v>0.77</c:v>
                </c:pt>
              </c:numCache>
            </c:numRef>
          </c:val>
          <c:extLst>
            <c:ext xmlns:c16="http://schemas.microsoft.com/office/drawing/2014/chart" uri="{C3380CC4-5D6E-409C-BE32-E72D297353CC}">
              <c16:uniqueId val="{00000004-73FC-483C-83EC-0BDAFE4173FB}"/>
            </c:ext>
          </c:extLst>
        </c:ser>
        <c:ser>
          <c:idx val="5"/>
          <c:order val="5"/>
          <c:tx>
            <c:strRef>
              <c:f>データシート!$A$32</c:f>
              <c:strCache>
                <c:ptCount val="1"/>
                <c:pt idx="0">
                  <c:v>涌谷町介護保険事業勘定特別会計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c:v>
                </c:pt>
                <c:pt idx="2">
                  <c:v>#N/A</c:v>
                </c:pt>
                <c:pt idx="3">
                  <c:v>0.53</c:v>
                </c:pt>
                <c:pt idx="4">
                  <c:v>#N/A</c:v>
                </c:pt>
                <c:pt idx="5">
                  <c:v>0.53</c:v>
                </c:pt>
                <c:pt idx="6">
                  <c:v>#N/A</c:v>
                </c:pt>
                <c:pt idx="7">
                  <c:v>1.46</c:v>
                </c:pt>
                <c:pt idx="8">
                  <c:v>#N/A</c:v>
                </c:pt>
                <c:pt idx="9">
                  <c:v>1.2</c:v>
                </c:pt>
              </c:numCache>
            </c:numRef>
          </c:val>
          <c:extLst>
            <c:ext xmlns:c16="http://schemas.microsoft.com/office/drawing/2014/chart" uri="{C3380CC4-5D6E-409C-BE32-E72D297353CC}">
              <c16:uniqueId val="{00000005-73FC-483C-83EC-0BDAFE4173FB}"/>
            </c:ext>
          </c:extLst>
        </c:ser>
        <c:ser>
          <c:idx val="6"/>
          <c:order val="6"/>
          <c:tx>
            <c:strRef>
              <c:f>データシート!$A$33</c:f>
              <c:strCache>
                <c:ptCount val="1"/>
                <c:pt idx="0">
                  <c:v>涌谷町下水道事業会計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2.12</c:v>
                </c:pt>
                <c:pt idx="6">
                  <c:v>#N/A</c:v>
                </c:pt>
                <c:pt idx="7">
                  <c:v>2.3199999999999998</c:v>
                </c:pt>
                <c:pt idx="8">
                  <c:v>#N/A</c:v>
                </c:pt>
                <c:pt idx="9">
                  <c:v>2.56</c:v>
                </c:pt>
              </c:numCache>
            </c:numRef>
          </c:val>
          <c:extLst>
            <c:ext xmlns:c16="http://schemas.microsoft.com/office/drawing/2014/chart" uri="{C3380CC4-5D6E-409C-BE32-E72D297353CC}">
              <c16:uniqueId val="{00000006-73FC-483C-83EC-0BDAFE4173FB}"/>
            </c:ext>
          </c:extLst>
        </c:ser>
        <c:ser>
          <c:idx val="7"/>
          <c:order val="7"/>
          <c:tx>
            <c:strRef>
              <c:f>データシート!$A$34</c:f>
              <c:strCache>
                <c:ptCount val="1"/>
                <c:pt idx="0">
                  <c:v>涌谷町一般会計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1.93</c:v>
                </c:pt>
                <c:pt idx="2">
                  <c:v>#N/A</c:v>
                </c:pt>
                <c:pt idx="3">
                  <c:v>1.62</c:v>
                </c:pt>
                <c:pt idx="4">
                  <c:v>#N/A</c:v>
                </c:pt>
                <c:pt idx="5">
                  <c:v>3.58</c:v>
                </c:pt>
                <c:pt idx="6">
                  <c:v>#N/A</c:v>
                </c:pt>
                <c:pt idx="7">
                  <c:v>1.93</c:v>
                </c:pt>
                <c:pt idx="8">
                  <c:v>#N/A</c:v>
                </c:pt>
                <c:pt idx="9">
                  <c:v>2.75</c:v>
                </c:pt>
              </c:numCache>
            </c:numRef>
          </c:val>
          <c:extLst>
            <c:ext xmlns:c16="http://schemas.microsoft.com/office/drawing/2014/chart" uri="{C3380CC4-5D6E-409C-BE32-E72D297353CC}">
              <c16:uniqueId val="{00000007-73FC-483C-83EC-0BDAFE4173FB}"/>
            </c:ext>
          </c:extLst>
        </c:ser>
        <c:ser>
          <c:idx val="8"/>
          <c:order val="8"/>
          <c:tx>
            <c:strRef>
              <c:f>データシート!$A$35</c:f>
              <c:strCache>
                <c:ptCount val="1"/>
                <c:pt idx="0">
                  <c:v>涌谷町水道事業会計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5.96</c:v>
                </c:pt>
                <c:pt idx="2">
                  <c:v>#N/A</c:v>
                </c:pt>
                <c:pt idx="3">
                  <c:v>5.73</c:v>
                </c:pt>
                <c:pt idx="4">
                  <c:v>#N/A</c:v>
                </c:pt>
                <c:pt idx="5">
                  <c:v>5.65</c:v>
                </c:pt>
                <c:pt idx="6">
                  <c:v>#N/A</c:v>
                </c:pt>
                <c:pt idx="7">
                  <c:v>6.27</c:v>
                </c:pt>
                <c:pt idx="8">
                  <c:v>#N/A</c:v>
                </c:pt>
                <c:pt idx="9">
                  <c:v>6.87</c:v>
                </c:pt>
              </c:numCache>
            </c:numRef>
          </c:val>
          <c:extLst>
            <c:ext xmlns:c16="http://schemas.microsoft.com/office/drawing/2014/chart" uri="{C3380CC4-5D6E-409C-BE32-E72D297353CC}">
              <c16:uniqueId val="{00000008-73FC-483C-83EC-0BDAFE4173FB}"/>
            </c:ext>
          </c:extLst>
        </c:ser>
        <c:ser>
          <c:idx val="9"/>
          <c:order val="9"/>
          <c:tx>
            <c:strRef>
              <c:f>データシート!$A$36</c:f>
              <c:strCache>
                <c:ptCount val="1"/>
                <c:pt idx="0">
                  <c:v>涌谷町国民健康保険病院事業会計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4.2699999999999996</c:v>
                </c:pt>
                <c:pt idx="3">
                  <c:v>#N/A</c:v>
                </c:pt>
                <c:pt idx="4">
                  <c:v>1.68</c:v>
                </c:pt>
                <c:pt idx="5">
                  <c:v>#N/A</c:v>
                </c:pt>
                <c:pt idx="6">
                  <c:v>3.63</c:v>
                </c:pt>
                <c:pt idx="7">
                  <c:v>#N/A</c:v>
                </c:pt>
                <c:pt idx="8">
                  <c:v>2.14</c:v>
                </c:pt>
                <c:pt idx="9">
                  <c:v>#N/A</c:v>
                </c:pt>
              </c:numCache>
            </c:numRef>
          </c:val>
          <c:extLst>
            <c:ext xmlns:c16="http://schemas.microsoft.com/office/drawing/2014/chart" uri="{C3380CC4-5D6E-409C-BE32-E72D297353CC}">
              <c16:uniqueId val="{00000009-73FC-483C-83EC-0BDAFE4173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694</c:v>
                </c:pt>
                <c:pt idx="5">
                  <c:v>687</c:v>
                </c:pt>
                <c:pt idx="8">
                  <c:v>670</c:v>
                </c:pt>
                <c:pt idx="11">
                  <c:v>672</c:v>
                </c:pt>
                <c:pt idx="14">
                  <c:v>663</c:v>
                </c:pt>
              </c:numCache>
            </c:numRef>
          </c:val>
          <c:extLst>
            <c:ext xmlns:c16="http://schemas.microsoft.com/office/drawing/2014/chart" uri="{C3380CC4-5D6E-409C-BE32-E72D297353CC}">
              <c16:uniqueId val="{00000000-F8A8-4F22-89B1-835042301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A8-4F22-89B1-835042301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A8-4F22-89B1-835042301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100</c:v>
                </c:pt>
                <c:pt idx="3">
                  <c:v>100</c:v>
                </c:pt>
                <c:pt idx="6">
                  <c:v>94</c:v>
                </c:pt>
                <c:pt idx="9">
                  <c:v>98</c:v>
                </c:pt>
                <c:pt idx="12">
                  <c:v>98</c:v>
                </c:pt>
              </c:numCache>
            </c:numRef>
          </c:val>
          <c:extLst>
            <c:ext xmlns:c16="http://schemas.microsoft.com/office/drawing/2014/chart" uri="{C3380CC4-5D6E-409C-BE32-E72D297353CC}">
              <c16:uniqueId val="{00000003-F8A8-4F22-89B1-835042301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394</c:v>
                </c:pt>
                <c:pt idx="3">
                  <c:v>301</c:v>
                </c:pt>
                <c:pt idx="6">
                  <c:v>282</c:v>
                </c:pt>
                <c:pt idx="9">
                  <c:v>271</c:v>
                </c:pt>
                <c:pt idx="12">
                  <c:v>257</c:v>
                </c:pt>
              </c:numCache>
            </c:numRef>
          </c:val>
          <c:extLst>
            <c:ext xmlns:c16="http://schemas.microsoft.com/office/drawing/2014/chart" uri="{C3380CC4-5D6E-409C-BE32-E72D297353CC}">
              <c16:uniqueId val="{00000004-F8A8-4F22-89B1-835042301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c:v>
                </c:pt>
                <c:pt idx="3">
                  <c:v>13</c:v>
                </c:pt>
                <c:pt idx="6">
                  <c:v>13</c:v>
                </c:pt>
                <c:pt idx="9">
                  <c:v>0</c:v>
                </c:pt>
                <c:pt idx="12">
                  <c:v>0</c:v>
                </c:pt>
              </c:numCache>
            </c:numRef>
          </c:val>
          <c:extLst>
            <c:ext xmlns:c16="http://schemas.microsoft.com/office/drawing/2014/chart" uri="{C3380CC4-5D6E-409C-BE32-E72D297353CC}">
              <c16:uniqueId val="{00000005-F8A8-4F22-89B1-835042301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A8-4F22-89B1-835042301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627</c:v>
                </c:pt>
                <c:pt idx="3">
                  <c:v>586</c:v>
                </c:pt>
                <c:pt idx="6">
                  <c:v>668</c:v>
                </c:pt>
                <c:pt idx="9">
                  <c:v>543</c:v>
                </c:pt>
                <c:pt idx="12">
                  <c:v>556</c:v>
                </c:pt>
              </c:numCache>
            </c:numRef>
          </c:val>
          <c:extLst>
            <c:ext xmlns:c16="http://schemas.microsoft.com/office/drawing/2014/chart" uri="{C3380CC4-5D6E-409C-BE32-E72D297353CC}">
              <c16:uniqueId val="{00000007-F8A8-4F22-89B1-835042301F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440</c:v>
                </c:pt>
                <c:pt idx="2">
                  <c:v>#N/A</c:v>
                </c:pt>
                <c:pt idx="3">
                  <c:v>#N/A</c:v>
                </c:pt>
                <c:pt idx="4">
                  <c:v>313</c:v>
                </c:pt>
                <c:pt idx="5">
                  <c:v>#N/A</c:v>
                </c:pt>
                <c:pt idx="6">
                  <c:v>#N/A</c:v>
                </c:pt>
                <c:pt idx="7">
                  <c:v>387</c:v>
                </c:pt>
                <c:pt idx="8">
                  <c:v>#N/A</c:v>
                </c:pt>
                <c:pt idx="9">
                  <c:v>#N/A</c:v>
                </c:pt>
                <c:pt idx="10">
                  <c:v>240</c:v>
                </c:pt>
                <c:pt idx="11">
                  <c:v>#N/A</c:v>
                </c:pt>
                <c:pt idx="12">
                  <c:v>#N/A</c:v>
                </c:pt>
                <c:pt idx="13">
                  <c:v>248</c:v>
                </c:pt>
                <c:pt idx="14">
                  <c:v>#N/A</c:v>
                </c:pt>
              </c:numCache>
            </c:numRef>
          </c:val>
          <c:smooth val="0"/>
          <c:extLst>
            <c:ext xmlns:c16="http://schemas.microsoft.com/office/drawing/2014/chart" uri="{C3380CC4-5D6E-409C-BE32-E72D297353CC}">
              <c16:uniqueId val="{00000008-F8A8-4F22-89B1-835042301F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7090</c:v>
                </c:pt>
                <c:pt idx="5">
                  <c:v>6762</c:v>
                </c:pt>
                <c:pt idx="8">
                  <c:v>6544</c:v>
                </c:pt>
                <c:pt idx="11">
                  <c:v>6177</c:v>
                </c:pt>
                <c:pt idx="14">
                  <c:v>5965</c:v>
                </c:pt>
              </c:numCache>
            </c:numRef>
          </c:val>
          <c:extLst>
            <c:ext xmlns:c16="http://schemas.microsoft.com/office/drawing/2014/chart" uri="{C3380CC4-5D6E-409C-BE32-E72D297353CC}">
              <c16:uniqueId val="{00000000-3FDE-4FC0-BCE7-AED47C57B0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343</c:v>
                </c:pt>
                <c:pt idx="5">
                  <c:v>308</c:v>
                </c:pt>
                <c:pt idx="8">
                  <c:v>268</c:v>
                </c:pt>
                <c:pt idx="11">
                  <c:v>220</c:v>
                </c:pt>
                <c:pt idx="14">
                  <c:v>172</c:v>
                </c:pt>
              </c:numCache>
            </c:numRef>
          </c:val>
          <c:extLst>
            <c:ext xmlns:c16="http://schemas.microsoft.com/office/drawing/2014/chart" uri="{C3380CC4-5D6E-409C-BE32-E72D297353CC}">
              <c16:uniqueId val="{00000001-3FDE-4FC0-BCE7-AED47C57B0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1731</c:v>
                </c:pt>
                <c:pt idx="5">
                  <c:v>2065</c:v>
                </c:pt>
                <c:pt idx="8">
                  <c:v>2167</c:v>
                </c:pt>
                <c:pt idx="11">
                  <c:v>3106</c:v>
                </c:pt>
                <c:pt idx="14">
                  <c:v>3843</c:v>
                </c:pt>
              </c:numCache>
            </c:numRef>
          </c:val>
          <c:extLst>
            <c:ext xmlns:c16="http://schemas.microsoft.com/office/drawing/2014/chart" uri="{C3380CC4-5D6E-409C-BE32-E72D297353CC}">
              <c16:uniqueId val="{00000002-3FDE-4FC0-BCE7-AED47C57B0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DE-4FC0-BCE7-AED47C57B0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DE-4FC0-BCE7-AED47C57B0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DE-4FC0-BCE7-AED47C57B0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219</c:v>
                </c:pt>
                <c:pt idx="3">
                  <c:v>206</c:v>
                </c:pt>
                <c:pt idx="6">
                  <c:v>257</c:v>
                </c:pt>
                <c:pt idx="9">
                  <c:v>334</c:v>
                </c:pt>
                <c:pt idx="12">
                  <c:v>346</c:v>
                </c:pt>
              </c:numCache>
            </c:numRef>
          </c:val>
          <c:extLst>
            <c:ext xmlns:c16="http://schemas.microsoft.com/office/drawing/2014/chart" uri="{C3380CC4-5D6E-409C-BE32-E72D297353CC}">
              <c16:uniqueId val="{00000006-3FDE-4FC0-BCE7-AED47C57B0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528</c:v>
                </c:pt>
                <c:pt idx="3">
                  <c:v>540</c:v>
                </c:pt>
                <c:pt idx="6">
                  <c:v>624</c:v>
                </c:pt>
                <c:pt idx="9">
                  <c:v>725</c:v>
                </c:pt>
                <c:pt idx="12">
                  <c:v>696</c:v>
                </c:pt>
              </c:numCache>
            </c:numRef>
          </c:val>
          <c:extLst>
            <c:ext xmlns:c16="http://schemas.microsoft.com/office/drawing/2014/chart" uri="{C3380CC4-5D6E-409C-BE32-E72D297353CC}">
              <c16:uniqueId val="{00000007-3FDE-4FC0-BCE7-AED47C57B0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4299</c:v>
                </c:pt>
                <c:pt idx="3">
                  <c:v>3819</c:v>
                </c:pt>
                <c:pt idx="6">
                  <c:v>3345</c:v>
                </c:pt>
                <c:pt idx="9">
                  <c:v>3002</c:v>
                </c:pt>
                <c:pt idx="12">
                  <c:v>2697</c:v>
                </c:pt>
              </c:numCache>
            </c:numRef>
          </c:val>
          <c:extLst>
            <c:ext xmlns:c16="http://schemas.microsoft.com/office/drawing/2014/chart" uri="{C3380CC4-5D6E-409C-BE32-E72D297353CC}">
              <c16:uniqueId val="{00000008-3FDE-4FC0-BCE7-AED47C57B0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26</c:v>
                </c:pt>
              </c:numCache>
            </c:numRef>
          </c:val>
          <c:extLst>
            <c:ext xmlns:c16="http://schemas.microsoft.com/office/drawing/2014/chart" uri="{C3380CC4-5D6E-409C-BE32-E72D297353CC}">
              <c16:uniqueId val="{00000009-3FDE-4FC0-BCE7-AED47C57B0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6532</c:v>
                </c:pt>
                <c:pt idx="3">
                  <c:v>6689</c:v>
                </c:pt>
                <c:pt idx="6">
                  <c:v>6453</c:v>
                </c:pt>
                <c:pt idx="9">
                  <c:v>6357</c:v>
                </c:pt>
                <c:pt idx="12">
                  <c:v>6318</c:v>
                </c:pt>
              </c:numCache>
            </c:numRef>
          </c:val>
          <c:extLst>
            <c:ext xmlns:c16="http://schemas.microsoft.com/office/drawing/2014/chart" uri="{C3380CC4-5D6E-409C-BE32-E72D297353CC}">
              <c16:uniqueId val="{0000000A-3FDE-4FC0-BCE7-AED47C57B0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2413</c:v>
                </c:pt>
                <c:pt idx="2">
                  <c:v>#N/A</c:v>
                </c:pt>
                <c:pt idx="3">
                  <c:v>#N/A</c:v>
                </c:pt>
                <c:pt idx="4">
                  <c:v>2120</c:v>
                </c:pt>
                <c:pt idx="5">
                  <c:v>#N/A</c:v>
                </c:pt>
                <c:pt idx="6">
                  <c:v>#N/A</c:v>
                </c:pt>
                <c:pt idx="7">
                  <c:v>1698</c:v>
                </c:pt>
                <c:pt idx="8">
                  <c:v>#N/A</c:v>
                </c:pt>
                <c:pt idx="9">
                  <c:v>#N/A</c:v>
                </c:pt>
                <c:pt idx="10">
                  <c:v>914</c:v>
                </c:pt>
                <c:pt idx="11">
                  <c:v>#N/A</c:v>
                </c:pt>
                <c:pt idx="12">
                  <c:v>#N/A</c:v>
                </c:pt>
                <c:pt idx="13">
                  <c:v>103</c:v>
                </c:pt>
                <c:pt idx="14">
                  <c:v>#N/A</c:v>
                </c:pt>
              </c:numCache>
            </c:numRef>
          </c:val>
          <c:smooth val="0"/>
          <c:extLst>
            <c:ext xmlns:c16="http://schemas.microsoft.com/office/drawing/2014/chart" uri="{C3380CC4-5D6E-409C-BE32-E72D297353CC}">
              <c16:uniqueId val="{0000000B-3FDE-4FC0-BCE7-AED47C57B0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680</c:v>
                </c:pt>
                <c:pt idx="1">
                  <c:v>1057</c:v>
                </c:pt>
                <c:pt idx="2">
                  <c:v>1443</c:v>
                </c:pt>
              </c:numCache>
            </c:numRef>
          </c:val>
          <c:extLst>
            <c:ext xmlns:c16="http://schemas.microsoft.com/office/drawing/2014/chart" uri="{C3380CC4-5D6E-409C-BE32-E72D297353CC}">
              <c16:uniqueId val="{00000000-DF14-46F3-8CB2-3774BC0D57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423</c:v>
                </c:pt>
                <c:pt idx="1">
                  <c:v>607</c:v>
                </c:pt>
                <c:pt idx="2">
                  <c:v>668</c:v>
                </c:pt>
              </c:numCache>
            </c:numRef>
          </c:val>
          <c:extLst>
            <c:ext xmlns:c16="http://schemas.microsoft.com/office/drawing/2014/chart" uri="{C3380CC4-5D6E-409C-BE32-E72D297353CC}">
              <c16:uniqueId val="{00000001-DF14-46F3-8CB2-3774BC0D57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283</c:v>
                </c:pt>
                <c:pt idx="1">
                  <c:v>665</c:v>
                </c:pt>
                <c:pt idx="2">
                  <c:v>732</c:v>
                </c:pt>
              </c:numCache>
            </c:numRef>
          </c:val>
          <c:extLst>
            <c:ext xmlns:c16="http://schemas.microsoft.com/office/drawing/2014/chart" uri="{C3380CC4-5D6E-409C-BE32-E72D297353CC}">
              <c16:uniqueId val="{00000002-DF14-46F3-8CB2-3774BC0D57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{06A77E5E-2D2E-4728-B486-2C1A86E64C8C}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973-42B7-8567-990BFD6E7F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{2BBE7141-77AB-4F90-939F-9B50302D348A}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73-42B7-8567-990BFD6E7F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{FA4DC25F-89E5-415F-BD63-6FA1ADC27132}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73-42B7-8567-990BFD6E7F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{A04C9B94-A4B8-4201-9B12-4AE0E743146F}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73-42B7-8567-990BFD6E7F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{08FF2327-3F4A-4C55-ACC2-A9E149E0C78E}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73-42B7-8567-990BFD6E7FB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{81427FFB-3049-4CE4-A2E5-12F8F26CE4DF}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973-42B7-8567-990BFD6E7FB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{5B9C8CA0-A94B-47C8-BB58-0C5605D3C6EF}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973-42B7-8567-990BFD6E7FB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{C910239B-7347-4193-9F52-AF4D3ACD3849}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973-42B7-8567-990BFD6E7FB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{08BA2F80-D96B-4BB6-8265-EB591A26E4FF}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973-42B7-8567-990BFD6E7F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c:v>
                </c:pt>
                <c:pt idx="8">
                  <c:v>78</c:v>
                </c:pt>
                <c:pt idx="16">
                  <c:v>79.599999999999994</c:v>
                </c:pt>
                <c:pt idx="24">
                  <c:v>81</c:v>
                </c:pt>
                <c:pt idx="32">
                  <c:v>82.5</c:v>
                </c:pt>
              </c:numCache>
            </c:numRef>
          </c:xVal>
          <c:yVal>
            <c:numRef>
              <c:f>公会計指標分析・財政指標組合せ分析表!$BP$51:$DC$51</c:f>
              <c:numCache>
                <c:formatCode>#,##0.0;"▲ "#,##0.0</c:formatCode>
                <c:ptCount val="40"/>
                <c:pt idx="0">
                  <c:v>59.6</c:v>
                </c:pt>
                <c:pt idx="8">
                  <c:v>52.3</c:v>
                </c:pt>
                <c:pt idx="16">
                  <c:v>40.1</c:v>
                </c:pt>
                <c:pt idx="24">
                  <c:v>20.399999999999999</c:v>
                </c:pt>
                <c:pt idx="32">
                  <c:v>2.2999999999999998</c:v>
                </c:pt>
              </c:numCache>
            </c:numRef>
          </c:yVal>
          <c:smooth val="0"/>
          <c:extLst>
            <c:ext xmlns:c16="http://schemas.microsoft.com/office/drawing/2014/chart" uri="{C3380CC4-5D6E-409C-BE32-E72D297353CC}">
              <c16:uniqueId val="{00000009-1973-42B7-8567-990BFD6E7F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6318043132837503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{E1634F39-0357-475C-8630-7B4286269F69}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973-42B7-8567-990BFD6E7F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{B3B7DAEB-1592-4BE2-9351-E23E35D12F0E}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73-42B7-8567-990BFD6E7F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{D5788EB4-6513-4BBA-97F9-D2DD3832E4BA}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73-42B7-8567-990BFD6E7F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{9BAE3669-F839-42EC-92D7-29504710CCB6}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73-42B7-8567-990BFD6E7F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{806EA854-35EA-4428-82D6-B696AAF864DD}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73-42B7-8567-990BFD6E7FB3}"/>
                </c:ext>
              </c:extLst>
            </c:dLbl>
            <c:dLbl>
              <c:idx val="8"/>
              <c:layout>
                <c:manualLayout>
                  <c:x val="0"/>
                  <c:y val="-6.631804313283750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{F7D343DB-9A12-451A-93B3-218D11F15CEB}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973-42B7-8567-990BFD6E7FB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{166FAAE7-C8C9-4DB8-92FF-34A77644562D}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973-42B7-8567-990BFD6E7FB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{92D06671-7455-40FF-A13D-EF231D893B47}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973-42B7-8567-990BFD6E7FB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{581CDAEA-A4E8-4C0C-8D2E-0BDCC49D1486}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973-42B7-8567-990BFD6E7F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1973-42B7-8567-990BFD6E7FB3}"/>
            </c:ext>
          </c:extLst>
        </c:ser>
        <c:dLbls>
          <c:showLegendKey val="0"/>
          <c:showVal val="1"/>
          <c:showCatName val="0"/>
          <c:showSerName val="0"/>
          <c:showPercent val="0"/>
          <c:showBubbleSize val="0"/>
        </c:dLbls>
        <c:axId val="46179840"/>
        <c:axId val="46181760"/>
      </c:scatterChart>
      <c:valAx>
        <c:axId val="46179840"/>
        <c:scaling>
          <c:orientation val="maxMin"/>
          <c:max val="9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{4CE6995F-E685-4723-BB96-F1DE15D57A7A}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49-4359-ABEB-234D71E4FF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{97CED711-104F-4D8A-9C1B-FC6F257340EA}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9-4359-ABEB-234D71E4FF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{724F2652-B2DB-4F05-B95D-ADF2ADF885FD}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9-4359-ABEB-234D71E4FF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{30E21BD2-1A05-4376-9EF8-7620DC1B2650}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9-4359-ABEB-234D71E4FF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{4E001A03-5F85-4ABC-93DE-BBF0E78B0942}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9-4359-ABEB-234D71E4FF6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{34569D8D-3914-4C23-AA3E-2218BE66736A}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49-4359-ABEB-234D71E4FF6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{D563C60F-8AE9-429E-A1C6-B66A9A4E570C}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49-4359-ABEB-234D71E4FF6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{288219BA-7191-459E-B651-CAD04C0FDB12}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49-4359-ABEB-234D71E4FF6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{B82AB5DA-2DC1-4601-B0D5-E264E5617C08}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49-4359-ABEB-234D71E4FF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10.5</c:v>
                </c:pt>
                <c:pt idx="16">
                  <c:v>9.1999999999999993</c:v>
                </c:pt>
                <c:pt idx="24">
                  <c:v>7.4</c:v>
                </c:pt>
                <c:pt idx="32">
                  <c:v>6.6</c:v>
                </c:pt>
              </c:numCache>
            </c:numRef>
          </c:xVal>
          <c:yVal>
            <c:numRef>
              <c:f>公会計指標分析・財政指標組合せ分析表!$BP$73:$DC$73</c:f>
              <c:numCache>
                <c:formatCode>#,##0.0;"▲ "#,##0.0</c:formatCode>
                <c:ptCount val="40"/>
                <c:pt idx="0">
                  <c:v>59.6</c:v>
                </c:pt>
                <c:pt idx="8">
                  <c:v>52.3</c:v>
                </c:pt>
                <c:pt idx="16">
                  <c:v>40.1</c:v>
                </c:pt>
                <c:pt idx="24">
                  <c:v>20.399999999999999</c:v>
                </c:pt>
                <c:pt idx="32">
                  <c:v>2.2999999999999998</c:v>
                </c:pt>
              </c:numCache>
            </c:numRef>
          </c:yVal>
          <c:smooth val="0"/>
          <c:extLst>
            <c:ext xmlns:c16="http://schemas.microsoft.com/office/drawing/2014/chart" uri="{C3380CC4-5D6E-409C-BE32-E72D297353CC}">
              <c16:uniqueId val="{00000009-6A49-4359-ABEB-234D71E4FF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242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{E3EEB543-6B97-4308-930D-CEE3067530AD}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49-4359-ABEB-234D71E4FF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{CDE2E30B-881F-43CF-BF13-056398899CD6}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9-4359-ABEB-234D71E4FF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{E647E58B-D494-43DA-99BD-C989E74B8F76}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9-4359-ABEB-234D71E4FF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{68705892-9C0D-4DED-BE72-CC90167AD04E}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9-4359-ABEB-234D71E4FF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{6E9B1452-C756-4D20-B9BB-53842562C668}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9-4359-ABEB-234D71E4FF6B}"/>
                </c:ext>
              </c:extLst>
            </c:dLbl>
            <c:dLbl>
              <c:idx val="8"/>
              <c:layout>
                <c:manualLayout>
                  <c:x val="0"/>
                  <c:y val="-5.935138334154162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{B1BF163F-9B05-4876-AC8F-D632AA26AD1F}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49-4359-ABEB-234D71E4FF6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{316264EA-6434-432F-AC06-FEE2C69537EC}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49-4359-ABEB-234D71E4FF6B}"/>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{A5F5E976-64B4-4EBF-99BE-A3B45BFF7DFE}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49-4359-ABEB-234D71E4FF6B}"/>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{C83773A8-9C3F-4BA0-98C2-665D8DA78138}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49-4359-ABEB-234D71E4FF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6A49-4359-ABEB-234D71E4FF6B}"/>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平成３０年度からほぼ横ばいの数値になっており、令和４年度においては、前年同数値で推移している。</a:t>
          </a:r>
        </a:p>
        <a:p>
          <a:r>
            <a:rPr kumimoji="1" lang="ja-JP" altLang="en-US" sz="1100">
              <a:latin typeface="ＭＳ Ｐゴシック" panose="020B0600070205080204" pitchFamily="50" charset="-128"/>
              <a:ea typeface="ＭＳ Ｐゴシック" panose="020B0600070205080204" pitchFamily="50" charset="-128"/>
            </a:rPr>
            <a:t>令和４年度の基準財政需要額を見ると、過疎地域の指定や、スクールバスの増便等により、前年度より約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万円増加した。</a:t>
          </a:r>
        </a:p>
        <a:p>
          <a:r>
            <a:rPr kumimoji="1" lang="ja-JP" altLang="en-US" sz="1100">
              <a:latin typeface="ＭＳ Ｐゴシック" panose="020B0600070205080204" pitchFamily="50" charset="-128"/>
              <a:ea typeface="ＭＳ Ｐゴシック" panose="020B0600070205080204" pitchFamily="50" charset="-128"/>
            </a:rPr>
            <a:t>基準財政収入額も前年度より約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万円増加しており、人口減少による住民税の減収がみられるものの、設備投資などによる固定資産税の増収による影響が大きい。</a:t>
          </a:r>
        </a:p>
        <a:p>
          <a:r>
            <a:rPr kumimoji="1" lang="ja-JP" altLang="en-US" sz="1100">
              <a:latin typeface="ＭＳ Ｐゴシック" panose="020B0600070205080204" pitchFamily="50" charset="-128"/>
              <a:ea typeface="ＭＳ Ｐゴシック" panose="020B0600070205080204" pitchFamily="50" charset="-128"/>
            </a:rPr>
            <a:t>類似団体平均値より低い数値で推移しているため、自主財源確保のために、子育て支援政策等人口減少対策を推進していく。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36406</xdr:rowOff>
    </xdr:from>
    <xdr:to>
      <xdr:col>23</xdr:col>
      <xdr:colOff>133350</xdr:colOff>
      <xdr:row>44</xdr:row>
      <xdr:rowOff>36406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5802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36406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54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36406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641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129133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157056</xdr:rowOff>
    </xdr:from>
    <xdr:to>
      <xdr:col>19</xdr:col>
      <xdr:colOff>184150</xdr:colOff>
      <xdr:row>44</xdr:row>
      <xdr:rowOff>87206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71983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71983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平成３０年度から令和３年度までは、減少傾向にあったが、令和４年度においては、</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令和４年度について、歳入においては、地方税が前年度より約</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1,700</a:t>
          </a:r>
          <a:r>
            <a:rPr kumimoji="1" lang="ja-JP" altLang="en-US" sz="1050">
              <a:latin typeface="ＭＳ Ｐゴシック" panose="020B0600070205080204" pitchFamily="50" charset="-128"/>
              <a:ea typeface="ＭＳ Ｐゴシック" panose="020B0600070205080204" pitchFamily="50" charset="-128"/>
            </a:rPr>
            <a:t>万円増となったが、地方譲与税、新型コロナウイルス感染症対策地方税減収補填特別交付金、臨時財政対策債等の減により、総額で約</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億</a:t>
          </a:r>
          <a:r>
            <a:rPr kumimoji="1" lang="en-US" altLang="ja-JP" sz="1050">
              <a:latin typeface="ＭＳ Ｐゴシック" panose="020B0600070205080204" pitchFamily="50" charset="-128"/>
              <a:ea typeface="ＭＳ Ｐゴシック" panose="020B0600070205080204" pitchFamily="50" charset="-128"/>
            </a:rPr>
            <a:t>200</a:t>
          </a:r>
          <a:r>
            <a:rPr kumimoji="1" lang="ja-JP" altLang="en-US" sz="1050">
              <a:latin typeface="ＭＳ Ｐゴシック" panose="020B0600070205080204" pitchFamily="50" charset="-128"/>
              <a:ea typeface="ＭＳ Ｐゴシック" panose="020B0600070205080204" pitchFamily="50" charset="-128"/>
            </a:rPr>
            <a:t>万円減となった。歳出においては、財政再建計画中により、前年度に続き歳出の抑制に取組んだものの、新型コロナウイルス感染症の影響で中止されていた事業等が徐々に再開されたことや、物価高騰に伴う電気料の増加等が経常経費の上昇につながった。</a:t>
          </a:r>
        </a:p>
        <a:p>
          <a:r>
            <a:rPr kumimoji="1" lang="ja-JP" altLang="en-US" sz="1050">
              <a:latin typeface="ＭＳ Ｐゴシック" panose="020B0600070205080204" pitchFamily="50" charset="-128"/>
              <a:ea typeface="ＭＳ Ｐゴシック" panose="020B0600070205080204" pitchFamily="50" charset="-128"/>
            </a:rPr>
            <a:t>今後は、財政再建計画が令和５年度で計画終了となることから、新型コロナウイルス感染症による影響や、経常経費の増加に注視し、財政運営に取り組む必要がある。</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42406"/>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280227"/>
          <a:ext cx="8382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164677</xdr:rowOff>
    </xdr:from>
    <xdr:to>
      <xdr:col>19</xdr:col>
      <xdr:colOff>133350</xdr:colOff>
      <xdr:row>64</xdr:row>
      <xdr:rowOff>143933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280227"/>
          <a:ext cx="889000" cy="8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66</xdr:row>
      <xdr:rowOff>2117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167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67</xdr:row>
      <xdr:rowOff>31750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113877</xdr:rowOff>
    </xdr:from>
    <xdr:to>
      <xdr:col>19</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54204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類似団体平均値と比較すると、低い額で推移しているが、令和４年度においては、前年度より約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万</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令和４年度決算において、人件費</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a:t>
          </a:r>
          <a:r>
            <a:rPr kumimoji="1" lang="ja-JP" altLang="en-US" sz="1100">
              <a:latin typeface="ＭＳ Ｐゴシック" panose="020B0600070205080204" pitchFamily="50" charset="-128"/>
              <a:ea typeface="ＭＳ Ｐゴシック" panose="020B0600070205080204" pitchFamily="50" charset="-128"/>
            </a:rPr>
            <a:t>ついては、任期の定めのない職員の基本給が増加したことに加え、令和３年度に退職手当組合積立額の平準化のため減となっていた退職手当負担金が通常通りとなったことによって、人件費全体で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％増額となった。</a:t>
          </a:r>
        </a:p>
        <a:p>
          <a:r>
            <a:rPr kumimoji="1" lang="ja-JP" altLang="en-US" sz="1100">
              <a:latin typeface="ＭＳ Ｐゴシック" panose="020B0600070205080204" pitchFamily="50" charset="-128"/>
              <a:ea typeface="ＭＳ Ｐゴシック" panose="020B0600070205080204" pitchFamily="50" charset="-128"/>
            </a:rPr>
            <a:t>物件費については、指定管理料、物価高騰対策商品券事業、汚染稲わら処理業務委託料、新型コロナウイルスワクチン接種委託料が主な要因となり、物件費全体で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％増額となった。</a:t>
          </a:r>
        </a:p>
        <a:p>
          <a:r>
            <a:rPr kumimoji="1" lang="ja-JP" altLang="en-US" sz="1100">
              <a:latin typeface="ＭＳ Ｐゴシック" panose="020B0600070205080204" pitchFamily="50" charset="-128"/>
              <a:ea typeface="ＭＳ Ｐゴシック" panose="020B0600070205080204" pitchFamily="50" charset="-128"/>
            </a:rPr>
            <a:t>当町の財政状況を踏まえ、今後も必要経費の見極めを徹底し経費の縮減に努める。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34923</xdr:rowOff>
    </xdr:from>
    <xdr:to>
      <xdr:col>23</xdr:col>
      <xdr:colOff>133350</xdr:colOff>
      <xdr:row>84</xdr:row>
      <xdr:rowOff>9001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5273"/>
          <a:ext cx="838200" cy="14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34923</xdr:rowOff>
    </xdr:from>
    <xdr:to>
      <xdr:col>19</xdr:col>
      <xdr:colOff>133350</xdr:colOff>
      <xdr:row>83</xdr:row>
      <xdr:rowOff>147490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65273"/>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94338</xdr:rowOff>
    </xdr:from>
    <xdr:to>
      <xdr:col>15</xdr:col>
      <xdr:colOff>82550</xdr:colOff>
      <xdr:row>83</xdr:row>
      <xdr:rowOff>147490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3238"/>
          <a:ext cx="889000" cy="2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13703</xdr:rowOff>
    </xdr:from>
    <xdr:to>
      <xdr:col>11</xdr:col>
      <xdr:colOff>31750</xdr:colOff>
      <xdr:row>82</xdr:row>
      <xdr:rowOff>94338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2603"/>
          <a:ext cx="889000" cy="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129651</xdr:rowOff>
    </xdr:from>
    <xdr:to>
      <xdr:col>23</xdr:col>
      <xdr:colOff>184150</xdr:colOff>
      <xdr:row>84</xdr:row>
      <xdr:rowOff>59801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146178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155573</xdr:rowOff>
    </xdr:from>
    <xdr:to>
      <xdr:col>19</xdr:col>
      <xdr:colOff>184150</xdr:colOff>
      <xdr:row>83</xdr:row>
      <xdr:rowOff>85723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95900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83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96690</xdr:rowOff>
    </xdr:from>
    <xdr:to>
      <xdr:col>15</xdr:col>
      <xdr:colOff>133350</xdr:colOff>
      <xdr:row>84</xdr:row>
      <xdr:rowOff>26840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37017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43538</xdr:rowOff>
    </xdr:from>
    <xdr:to>
      <xdr:col>11</xdr:col>
      <xdr:colOff>82550</xdr:colOff>
      <xdr:row>82</xdr:row>
      <xdr:rowOff>145138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155315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134353</xdr:rowOff>
    </xdr:from>
    <xdr:to>
      <xdr:col>7</xdr:col>
      <xdr:colOff>31750</xdr:colOff>
      <xdr:row>82</xdr:row>
      <xdr:rowOff>64503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74680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従来から類似団体と比較して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ポイント程度低い数値で推移している。今後も人事院勧告に準拠し、指数の変動要因を分析しながら引き続き給与水準の適正化に努めていく。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130629</xdr:rowOff>
    </xdr:from>
    <xdr:to>
      <xdr:col>81</xdr:col>
      <xdr:colOff>44450</xdr:colOff>
      <xdr:row>81</xdr:row>
      <xdr:rowOff>10886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84662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82</xdr:row>
      <xdr:rowOff>97971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9833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62593</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500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62593</xdr:rowOff>
    </xdr:from>
    <xdr:to>
      <xdr:col>68</xdr:col>
      <xdr:colOff>152400</xdr:colOff>
      <xdr:row>81</xdr:row>
      <xdr:rowOff>62593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5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79829</xdr:rowOff>
    </xdr:from>
    <xdr:to>
      <xdr:col>81</xdr:col>
      <xdr:colOff>95250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11793</xdr:rowOff>
    </xdr:from>
    <xdr:to>
      <xdr:col>68</xdr:col>
      <xdr:colOff>203200</xdr:colOff>
      <xdr:row>81</xdr:row>
      <xdr:rowOff>113393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123570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11793</xdr:rowOff>
    </xdr:from>
    <xdr:to>
      <xdr:col>64</xdr:col>
      <xdr:colOff>152400</xdr:colOff>
      <xdr:row>81</xdr:row>
      <xdr:rowOff>113393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類似団体平均並みの水準といえる。職員数は、公営企業会計部門も含めた総数で前年同数の</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人となった。普通会計部門では昨年度より１名増の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人であるが、地方分権の推進や制度改正等による業務量の増加、班長クラスの退職、断続的に発生する病休職員により、職員一人ひとりの負担が大きくなっている。今後は定員管理の見直しを行い、多様な雇人材の活用や職員の柔軟な活用を図るなど、バランスを考慮した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35878</xdr:rowOff>
    </xdr:from>
    <xdr:to>
      <xdr:col>81</xdr:col>
      <xdr:colOff>44450</xdr:colOff>
      <xdr:row>63</xdr:row>
      <xdr:rowOff>84138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372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114740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159068</xdr:rowOff>
    </xdr:from>
    <xdr:to>
      <xdr:col>77</xdr:col>
      <xdr:colOff>44450</xdr:colOff>
      <xdr:row>63</xdr:row>
      <xdr:rowOff>35878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889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112819</xdr:rowOff>
    </xdr:from>
    <xdr:to>
      <xdr:col>72</xdr:col>
      <xdr:colOff>203200</xdr:colOff>
      <xdr:row>62</xdr:row>
      <xdr:rowOff>159068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4271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112819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7105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33338</xdr:rowOff>
    </xdr:from>
    <xdr:to>
      <xdr:col>81</xdr:col>
      <xdr:colOff>95250</xdr:colOff>
      <xdr:row>63</xdr:row>
      <xdr:rowOff>134938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5415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156528</xdr:rowOff>
    </xdr:from>
    <xdr:to>
      <xdr:col>77</xdr:col>
      <xdr:colOff>95250</xdr:colOff>
      <xdr:row>63</xdr:row>
      <xdr:rowOff>86678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71455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108268</xdr:rowOff>
    </xdr:from>
    <xdr:to>
      <xdr:col>73</xdr:col>
      <xdr:colOff>44450</xdr:colOff>
      <xdr:row>63</xdr:row>
      <xdr:rowOff>38418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62019</xdr:rowOff>
    </xdr:from>
    <xdr:to>
      <xdr:col>68</xdr:col>
      <xdr:colOff>203200</xdr:colOff>
      <xdr:row>62</xdr:row>
      <xdr:rowOff>163619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148396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29845</xdr:rowOff>
    </xdr:from>
    <xdr:to>
      <xdr:col>64</xdr:col>
      <xdr:colOff>152400</xdr:colOff>
      <xdr:row>62</xdr:row>
      <xdr:rowOff>131445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116222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平成３０年度より改善傾向となっている。令和４年度においては、前年度と比較し、</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ポイント改善している。</a:t>
          </a:r>
        </a:p>
        <a:p>
          <a:r>
            <a:rPr kumimoji="1" lang="ja-JP" altLang="en-US" sz="1100">
              <a:latin typeface="ＭＳ Ｐゴシック" panose="020B0600070205080204" pitchFamily="50" charset="-128"/>
              <a:ea typeface="ＭＳ Ｐゴシック" panose="020B0600070205080204" pitchFamily="50" charset="-128"/>
            </a:rPr>
            <a:t>３ヵ年の入替年度である令和元年度と比較すると、分子においては、元利償還金の額、公営企業に要する経費の財源とする地方債の償還の財源に充てたと認められる繰入金の減額等により、分子総額が減少。分母においては、標準税収入額等、普通交付税の増額により、分母総額が増加した。</a:t>
          </a:r>
        </a:p>
        <a:p>
          <a:r>
            <a:rPr kumimoji="1" lang="ja-JP" altLang="en-US" sz="1100">
              <a:latin typeface="ＭＳ Ｐゴシック" panose="020B0600070205080204" pitchFamily="50" charset="-128"/>
              <a:ea typeface="ＭＳ Ｐゴシック" panose="020B0600070205080204" pitchFamily="50" charset="-128"/>
            </a:rPr>
            <a:t>　結果、単年度の実質公債費比率は前年度比約</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ポイント上昇し、約</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となったが、入替年度である令和元年度の実質公債費比率が約</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％であり、比較すると約</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ポイント減少したため、３ヵ年平均値は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今後も計画的な地方債の発行、償還に努めていく。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117348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981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753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73660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4908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56642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45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財政再建計画が始まった令和元年度から</a:t>
          </a:r>
          <a:r>
            <a:rPr kumimoji="1" lang="ja-JP" altLang="en-US" sz="1300">
              <a:solidFill>
                <a:srgbClr val="FF0000"/>
              </a:solidFill>
              <a:latin typeface="ＭＳ Ｐゴシック" panose="020B0600070205080204" pitchFamily="50" charset="-128"/>
              <a:ea typeface="ＭＳ Ｐゴシック" panose="020B0600070205080204" pitchFamily="50" charset="-128"/>
            </a:rPr>
            <a:t>毎年度</a:t>
          </a:r>
          <a:r>
            <a:rPr kumimoji="1" lang="en-US" altLang="ja-JP" sz="1300">
              <a:solidFill>
                <a:srgbClr val="FF0000"/>
              </a:solidFill>
              <a:latin typeface="ＭＳ Ｐゴシック" panose="020B0600070205080204" pitchFamily="50" charset="-128"/>
              <a:ea typeface="ＭＳ Ｐゴシック" panose="020B0600070205080204" pitchFamily="50" charset="-128"/>
            </a:rPr>
            <a:t>10</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以上の改善が続いており、令和４年度においては、前年度と比較し</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要因としては、病院事業会計及び下水道事業会計の企業債残高が減少したことに加えて、財政調整基金や、ふるさと涌谷創生基金等の充当可能基金の増額が</a:t>
          </a:r>
          <a:r>
            <a:rPr kumimoji="1" lang="ja-JP" altLang="en-US" sz="1300">
              <a:solidFill>
                <a:srgbClr val="FF0000"/>
              </a:solidFill>
              <a:latin typeface="ＭＳ Ｐゴシック" panose="020B0600070205080204" pitchFamily="50" charset="-128"/>
              <a:ea typeface="ＭＳ Ｐゴシック" panose="020B0600070205080204" pitchFamily="50" charset="-128"/>
            </a:rPr>
            <a:t>挙</a:t>
          </a:r>
          <a:r>
            <a:rPr kumimoji="1" lang="ja-JP" altLang="en-US" sz="1300">
              <a:latin typeface="ＭＳ Ｐゴシック" panose="020B0600070205080204" pitchFamily="50" charset="-128"/>
              <a:ea typeface="ＭＳ Ｐゴシック" panose="020B0600070205080204" pitchFamily="50" charset="-128"/>
            </a:rPr>
            <a:t>げられる。</a:t>
          </a:r>
        </a:p>
        <a:p>
          <a:r>
            <a:rPr kumimoji="1" lang="ja-JP" altLang="en-US" sz="1300">
              <a:latin typeface="ＭＳ Ｐゴシック" panose="020B0600070205080204" pitchFamily="50" charset="-128"/>
              <a:ea typeface="ＭＳ Ｐゴシック" panose="020B0600070205080204" pitchFamily="50" charset="-128"/>
            </a:rPr>
            <a:t>財政再建計画は令和５年度で満了するが、引続き収支のバランスに注視した財政運営に取り組む必要がある。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16616</xdr:rowOff>
    </xdr:from>
    <xdr:to>
      <xdr:col>81</xdr:col>
      <xdr:colOff>44450</xdr:colOff>
      <xdr:row>16</xdr:row>
      <xdr:rowOff>37677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16916"/>
          <a:ext cx="838200" cy="36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18</xdr:row>
      <xdr:rowOff>90911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780877"/>
          <a:ext cx="889000" cy="39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90911</xdr:rowOff>
    </xdr:from>
    <xdr:to>
      <xdr:col>72</xdr:col>
      <xdr:colOff>203200</xdr:colOff>
      <xdr:row>19</xdr:row>
      <xdr:rowOff>164783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77011"/>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131356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164783</xdr:rowOff>
    </xdr:from>
    <xdr:to>
      <xdr:col>68</xdr:col>
      <xdr:colOff>152400</xdr:colOff>
      <xdr:row>20</xdr:row>
      <xdr:rowOff>140123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422333"/>
          <a:ext cx="889000" cy="14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59390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119715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137266</xdr:rowOff>
    </xdr:from>
    <xdr:to>
      <xdr:col>81</xdr:col>
      <xdr:colOff>95250</xdr:colOff>
      <xdr:row>14</xdr:row>
      <xdr:rowOff>67416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109343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3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40111</xdr:rowOff>
    </xdr:from>
    <xdr:to>
      <xdr:col>73</xdr:col>
      <xdr:colOff>44450</xdr:colOff>
      <xdr:row>18</xdr:row>
      <xdr:rowOff>141711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126488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1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113983</xdr:rowOff>
    </xdr:from>
    <xdr:to>
      <xdr:col>68</xdr:col>
      <xdr:colOff>203200</xdr:colOff>
      <xdr:row>20</xdr:row>
      <xdr:rowOff>44133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28910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89323</xdr:rowOff>
    </xdr:from>
    <xdr:to>
      <xdr:col>64</xdr:col>
      <xdr:colOff>152400</xdr:colOff>
      <xdr:row>21</xdr:row>
      <xdr:rowOff>19473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1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4250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0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人件費については、任期の定めのない職員分について基本給が増額となったが、その他手当等では減額となっており、再任用職員、会計年度任用職員等については大きな増減は見られなかった。一方で、</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年度に退職手当組合積立額の平準化のため減額となっていた退職手当負担金が通常通りとなったことにより増額した。</a:t>
          </a:r>
        </a:p>
        <a:p>
          <a:r>
            <a:rPr kumimoji="1" lang="ja-JP" altLang="en-US" sz="1300">
              <a:latin typeface="ＭＳ Ｐゴシック" panose="020B0600070205080204" pitchFamily="50" charset="-128"/>
              <a:ea typeface="ＭＳ Ｐゴシック" panose="020B0600070205080204" pitchFamily="50" charset="-128"/>
            </a:rPr>
            <a:t>結果、人件費全体では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0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0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指定管理料や物価高騰による学校給食の賄材料費、公共施設等の光熱水費の上昇が主な要因となっている。</a:t>
          </a:r>
        </a:p>
        <a:p>
          <a:r>
            <a:rPr kumimoji="1" lang="ja-JP" altLang="en-US" sz="1300">
              <a:latin typeface="ＭＳ Ｐゴシック" panose="020B0600070205080204" pitchFamily="50" charset="-128"/>
              <a:ea typeface="ＭＳ Ｐゴシック" panose="020B0600070205080204" pitchFamily="50" charset="-128"/>
            </a:rPr>
            <a:t>国の動向等に注視しながら、物価上昇等に伴う経費の増加に備えた財政運営に取り組む。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119743</xdr:rowOff>
    </xdr:from>
    <xdr:to>
      <xdr:col>82</xdr:col>
      <xdr:colOff>158750</xdr:colOff>
      <xdr:row>15</xdr:row>
      <xdr:rowOff>49893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136270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令和４年度の扶助費については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児童手当や、老人保護措置費の委託料減額によるものが主な要因となっており、決算額は前年度比</a:t>
          </a:r>
          <a:r>
            <a:rPr kumimoji="1" lang="en-US" altLang="ja-JP" sz="1300">
              <a:latin typeface="ＭＳ Ｐゴシック" panose="020B0600070205080204" pitchFamily="50" charset="-128"/>
              <a:ea typeface="ＭＳ Ｐゴシック" panose="020B0600070205080204" pitchFamily="50" charset="-128"/>
            </a:rPr>
            <a:t>2,467</a:t>
          </a:r>
          <a:r>
            <a:rPr kumimoji="1" lang="ja-JP" altLang="en-US" sz="1300">
              <a:latin typeface="ＭＳ Ｐゴシック" panose="020B0600070205080204" pitchFamily="50" charset="-128"/>
              <a:ea typeface="ＭＳ Ｐゴシック" panose="020B0600070205080204" pitchFamily="50" charset="-128"/>
            </a:rPr>
            <a:t>千円減額となった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32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57</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649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35378</xdr:rowOff>
    </xdr:from>
    <xdr:to>
      <xdr:col>11</xdr:col>
      <xdr:colOff>60325</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令和２年度決算から数値は上昇しており、令和４年度は前年度比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介護保険会計、国民健康保険会計、後期高齢医療保険会計の各特別会計への繰出金が増加していることに加え、県後期高齢者医療広域連合への負担金も増加している。</a:t>
          </a:r>
        </a:p>
        <a:p>
          <a:r>
            <a:rPr kumimoji="1" lang="ja-JP" altLang="en-US" sz="1300">
              <a:latin typeface="ＭＳ Ｐゴシック" panose="020B0600070205080204" pitchFamily="50" charset="-128"/>
              <a:ea typeface="ＭＳ Ｐゴシック" panose="020B0600070205080204" pitchFamily="50" charset="-128"/>
            </a:rPr>
            <a:t>今後も引き続き各会計とも健全化を推進し、一般財源の負担減に努める。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156935</xdr:rowOff>
    </xdr:from>
    <xdr:to>
      <xdr:col>82</xdr:col>
      <xdr:colOff>107950</xdr:colOff>
      <xdr:row>54</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43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113393</xdr:rowOff>
    </xdr:from>
    <xdr:to>
      <xdr:col>78</xdr:col>
      <xdr:colOff>69850</xdr:colOff>
      <xdr:row>53</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156935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00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54</xdr:row>
      <xdr:rowOff>72572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243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106135</xdr:rowOff>
    </xdr:from>
    <xdr:to>
      <xdr:col>78</xdr:col>
      <xdr:colOff>120650</xdr:colOff>
      <xdr:row>54</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46462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106135</xdr:rowOff>
    </xdr:from>
    <xdr:to>
      <xdr:col>69</xdr:col>
      <xdr:colOff>142875</xdr:colOff>
      <xdr:row>54</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46462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令和４年度においては、前年度比</a:t>
          </a:r>
          <a:r>
            <a:rPr kumimoji="1" lang="en-US" altLang="ja-JP" sz="1300">
              <a:solidFill>
                <a:srgbClr val="FF0000"/>
              </a:solidFill>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大崎広域行政事務組合への負担金、町国保病院のダウンサイジングによる追加繰出の増額により上昇したものと考えられる。</a:t>
          </a:r>
        </a:p>
        <a:p>
          <a:r>
            <a:rPr kumimoji="1" lang="ja-JP" altLang="en-US" sz="1300">
              <a:latin typeface="ＭＳ Ｐゴシック" panose="020B0600070205080204" pitchFamily="50" charset="-128"/>
              <a:ea typeface="ＭＳ Ｐゴシック" panose="020B0600070205080204" pitchFamily="50" charset="-128"/>
            </a:rPr>
            <a:t>類似団体と比較しても依然として高い数値となっているため、更なる公営企業の経営改善等による健全化を図る。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817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153687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41</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8173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127000</xdr:rowOff>
    </xdr:from>
    <xdr:to>
      <xdr:col>73</xdr:col>
      <xdr:colOff>180975</xdr:colOff>
      <xdr:row>41</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9850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127000</xdr:rowOff>
    </xdr:from>
    <xdr:to>
      <xdr:col>69</xdr:col>
      <xdr:colOff>92075</xdr:colOff>
      <xdr:row>41</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985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38100</xdr:rowOff>
    </xdr:from>
    <xdr:to>
      <xdr:col>82</xdr:col>
      <xdr:colOff>158750</xdr:colOff>
      <xdr:row>40</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10177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41910</xdr:rowOff>
    </xdr:from>
    <xdr:to>
      <xdr:col>74</xdr:col>
      <xdr:colOff>31750</xdr:colOff>
      <xdr:row>41</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128287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76200</xdr:rowOff>
    </xdr:from>
    <xdr:to>
      <xdr:col>69</xdr:col>
      <xdr:colOff>142875</xdr:colOff>
      <xdr:row>41</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144780</xdr:rowOff>
    </xdr:from>
    <xdr:to>
      <xdr:col>65</xdr:col>
      <xdr:colOff>53975</xdr:colOff>
      <xdr:row>41</xdr:row>
      <xdr:rowOff>74930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59707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臨時財政対策債、臨時地方道整備事業債、地域活性化事業債の償還が終了したが、平成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年度防災対策債及び臨時財政対策債、令和元年度学校教育施設等整備事業債、辺地対策事業債等の償還が開始となったことが主な要因となっている。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21844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33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37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168148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800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37846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平成３０年度から改善傾向となっていて、令和３年度、４年度においては類似団体平均とほぼ同数値となっている。</a:t>
          </a:r>
        </a:p>
        <a:p>
          <a:r>
            <a:rPr kumimoji="1" lang="ja-JP" altLang="en-US" sz="1200">
              <a:latin typeface="ＭＳ Ｐゴシック" panose="020B0600070205080204" pitchFamily="50" charset="-128"/>
              <a:ea typeface="ＭＳ Ｐゴシック" panose="020B0600070205080204" pitchFamily="50" charset="-128"/>
            </a:rPr>
            <a:t>令和４年度決算においては、ウクライナ侵攻等による全国的な原油や物価高騰の影響による物件費上昇や、公共施設や道路等の老朽化による維持補修費上昇により、前年度より</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今後、さらなる維持補修費の上昇が見込まれるため、公共施設の管理方法の見直し等が必要になってくる。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75</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799060"/>
          <a:ext cx="8382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77</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7990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146050</xdr:rowOff>
    </xdr:from>
    <xdr:to>
      <xdr:col>73</xdr:col>
      <xdr:colOff>180975</xdr:colOff>
      <xdr:row>78</xdr:row>
      <xdr:rowOff>134620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347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85089</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07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147337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834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95250</xdr:rowOff>
    </xdr:from>
    <xdr:to>
      <xdr:col>74</xdr:col>
      <xdr:colOff>31750</xdr:colOff>
      <xdr:row>78</xdr:row>
      <xdr:rowOff>25400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47295</xdr:rowOff>
    </xdr:from>
    <xdr:to>
      <xdr:col>29</xdr:col>
      <xdr:colOff>127000</xdr:colOff>
      <xdr:row>16</xdr:row>
      <xdr:rowOff>169253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8120"/>
          <a:ext cx="647700" cy="121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122799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70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169253</xdr:rowOff>
    </xdr:from>
    <xdr:to>
      <xdr:col>26</xdr:col>
      <xdr:colOff>50800</xdr:colOff>
      <xdr:row>17</xdr:row>
      <xdr:rowOff>48095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0078"/>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4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48095</xdr:rowOff>
    </xdr:from>
    <xdr:to>
      <xdr:col>22</xdr:col>
      <xdr:colOff>114300</xdr:colOff>
      <xdr:row>17</xdr:row>
      <xdr:rowOff>55508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0370"/>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169635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113050</xdr:rowOff>
    </xdr:from>
    <xdr:to>
      <xdr:col>18</xdr:col>
      <xdr:colOff>177800</xdr:colOff>
      <xdr:row>17</xdr:row>
      <xdr:rowOff>55508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03875"/>
          <a:ext cx="698500" cy="11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167945</xdr:rowOff>
    </xdr:from>
    <xdr:to>
      <xdr:col>29</xdr:col>
      <xdr:colOff>177800</xdr:colOff>
      <xdr:row>16</xdr:row>
      <xdr:rowOff>98095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140022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118453</xdr:rowOff>
    </xdr:from>
    <xdr:to>
      <xdr:col>26</xdr:col>
      <xdr:colOff>101600</xdr:colOff>
      <xdr:row>17</xdr:row>
      <xdr:rowOff>48603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33380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168745</xdr:rowOff>
    </xdr:from>
    <xdr:to>
      <xdr:col>22</xdr:col>
      <xdr:colOff>165100</xdr:colOff>
      <xdr:row>17</xdr:row>
      <xdr:rowOff>98895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83672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4708</xdr:rowOff>
    </xdr:from>
    <xdr:to>
      <xdr:col>19</xdr:col>
      <xdr:colOff>38100</xdr:colOff>
      <xdr:row>17</xdr:row>
      <xdr:rowOff>106308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91085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62250</xdr:rowOff>
    </xdr:from>
    <xdr:to>
      <xdr:col>15</xdr:col>
      <xdr:colOff>101600</xdr:colOff>
      <xdr:row>16</xdr:row>
      <xdr:rowOff>163850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148785</xdr:rowOff>
    </xdr:from>
    <xdr:to>
      <xdr:col>29</xdr:col>
      <xdr:colOff>127000</xdr:colOff>
      <xdr:row>36</xdr:row>
      <xdr:rowOff>165999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02035"/>
          <a:ext cx="647700" cy="17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301422</xdr:rowOff>
    </xdr:from>
    <xdr:to>
      <xdr:col>26</xdr:col>
      <xdr:colOff>50800</xdr:colOff>
      <xdr:row>36</xdr:row>
      <xdr:rowOff>165999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911772"/>
          <a:ext cx="698500" cy="20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301422</xdr:rowOff>
    </xdr:from>
    <xdr:to>
      <xdr:col>22</xdr:col>
      <xdr:colOff>114300</xdr:colOff>
      <xdr:row>36</xdr:row>
      <xdr:rowOff>75062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11772"/>
          <a:ext cx="698500" cy="11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45991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251496</xdr:rowOff>
    </xdr:from>
    <xdr:to>
      <xdr:col>18</xdr:col>
      <xdr:colOff>177800</xdr:colOff>
      <xdr:row>36</xdr:row>
      <xdr:rowOff>75062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61846"/>
          <a:ext cx="698500" cy="16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97985</xdr:rowOff>
    </xdr:from>
    <xdr:to>
      <xdr:col>29</xdr:col>
      <xdr:colOff>177800</xdr:colOff>
      <xdr:row>37</xdr:row>
      <xdr:rowOff>28135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5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70062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2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115199</xdr:rowOff>
    </xdr:from>
    <xdr:to>
      <xdr:col>26</xdr:col>
      <xdr:colOff>101600</xdr:colOff>
      <xdr:row>37</xdr:row>
      <xdr:rowOff>45349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30126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250622</xdr:rowOff>
    </xdr:from>
    <xdr:to>
      <xdr:col>22</xdr:col>
      <xdr:colOff>165100</xdr:colOff>
      <xdr:row>36</xdr:row>
      <xdr:rowOff>9322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2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24262</xdr:rowOff>
    </xdr:from>
    <xdr:to>
      <xdr:col>19</xdr:col>
      <xdr:colOff>38100</xdr:colOff>
      <xdr:row>36</xdr:row>
      <xdr:rowOff>125862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110639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200696</xdr:rowOff>
    </xdr:from>
    <xdr:to>
      <xdr:col>15</xdr:col>
      <xdr:colOff>101600</xdr:colOff>
      <xdr:row>35</xdr:row>
      <xdr:rowOff>302296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312473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149350</xdr:rowOff>
    </xdr:from>
    <xdr:to>
      <xdr:col>24</xdr:col>
      <xdr:colOff>63500</xdr:colOff>
      <xdr:row>37</xdr:row>
      <xdr:rowOff>20371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1550"/>
          <a:ext cx="8382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119647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20158</xdr:rowOff>
    </xdr:from>
    <xdr:to>
      <xdr:col>19</xdr:col>
      <xdr:colOff>177800</xdr:colOff>
      <xdr:row>37</xdr:row>
      <xdr:rowOff>20371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3808"/>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75745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20158</xdr:rowOff>
    </xdr:from>
    <xdr:to>
      <xdr:col>15</xdr:col>
      <xdr:colOff>50800</xdr:colOff>
      <xdr:row>38</xdr:row>
      <xdr:rowOff>10329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3808"/>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153322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10329</xdr:rowOff>
    </xdr:from>
    <xdr:to>
      <xdr:col>10</xdr:col>
      <xdr:colOff>114300</xdr:colOff>
      <xdr:row>38</xdr:row>
      <xdr:rowOff>25302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54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98550</xdr:rowOff>
    </xdr:from>
    <xdr:to>
      <xdr:col>24</xdr:col>
      <xdr:colOff>114300</xdr:colOff>
      <xdr:row>37</xdr:row>
      <xdr:rowOff>28700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76977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141021</xdr:rowOff>
    </xdr:from>
    <xdr:to>
      <xdr:col>20</xdr:col>
      <xdr:colOff>38100</xdr:colOff>
      <xdr:row>37</xdr:row>
      <xdr:rowOff>71171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62298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140808</xdr:rowOff>
    </xdr:from>
    <xdr:to>
      <xdr:col>15</xdr:col>
      <xdr:colOff>101600</xdr:colOff>
      <xdr:row>37</xdr:row>
      <xdr:rowOff>70958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62085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130979</xdr:rowOff>
    </xdr:from>
    <xdr:to>
      <xdr:col>10</xdr:col>
      <xdr:colOff>165100</xdr:colOff>
      <xdr:row>38</xdr:row>
      <xdr:rowOff>61129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52256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145952</xdr:rowOff>
    </xdr:from>
    <xdr:to>
      <xdr:col>6</xdr:col>
      <xdr:colOff>38100</xdr:colOff>
      <xdr:row>38</xdr:row>
      <xdr:rowOff>76102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67229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68165</xdr:rowOff>
    </xdr:from>
    <xdr:to>
      <xdr:col>24</xdr:col>
      <xdr:colOff>63500</xdr:colOff>
      <xdr:row>58</xdr:row>
      <xdr:rowOff>131960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0815"/>
          <a:ext cx="838200" cy="23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xdr:rowOff>
    </xdr:from>
    <xdr:to>
      <xdr:col>19</xdr:col>
      <xdr:colOff>177800</xdr:colOff>
      <xdr:row>58</xdr:row>
      <xdr:rowOff>131960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73034"/>
          <a:ext cx="889000" cy="30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xdr:rowOff>
    </xdr:from>
    <xdr:to>
      <xdr:col>15</xdr:col>
      <xdr:colOff>50800</xdr:colOff>
      <xdr:row>58</xdr:row>
      <xdr:rowOff>116122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73034"/>
          <a:ext cx="889000" cy="2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116122</xdr:rowOff>
    </xdr:from>
    <xdr:to>
      <xdr:col>10</xdr:col>
      <xdr:colOff>114300</xdr:colOff>
      <xdr:row>59</xdr:row>
      <xdr:rowOff>105492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60222"/>
          <a:ext cx="8890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71255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158466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17365</xdr:rowOff>
    </xdr:from>
    <xdr:to>
      <xdr:col>24</xdr:col>
      <xdr:colOff>114300</xdr:colOff>
      <xdr:row>57</xdr:row>
      <xdr:rowOff>118965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167242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81160</xdr:rowOff>
    </xdr:from>
    <xdr:to>
      <xdr:col>20</xdr:col>
      <xdr:colOff>38100</xdr:colOff>
      <xdr:row>59</xdr:row>
      <xdr:rowOff>11310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121034</xdr:rowOff>
    </xdr:from>
    <xdr:to>
      <xdr:col>15</xdr:col>
      <xdr:colOff>101600</xdr:colOff>
      <xdr:row>57</xdr:row>
      <xdr:rowOff>51184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65322</xdr:rowOff>
    </xdr:from>
    <xdr:to>
      <xdr:col>10</xdr:col>
      <xdr:colOff>165100</xdr:colOff>
      <xdr:row>58</xdr:row>
      <xdr:rowOff>166922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158049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54692</xdr:rowOff>
    </xdr:from>
    <xdr:to>
      <xdr:col>6</xdr:col>
      <xdr:colOff>38100</xdr:colOff>
      <xdr:row>59</xdr:row>
      <xdr:rowOff>156292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147419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6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83807</xdr:rowOff>
    </xdr:from>
    <xdr:to>
      <xdr:col>24</xdr:col>
      <xdr:colOff>63500</xdr:colOff>
      <xdr:row>77</xdr:row>
      <xdr:rowOff>165188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85457"/>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165188</xdr:rowOff>
    </xdr:from>
    <xdr:to>
      <xdr:col>19</xdr:col>
      <xdr:colOff>177800</xdr:colOff>
      <xdr:row>78</xdr:row>
      <xdr:rowOff>59537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66838"/>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59537</xdr:rowOff>
    </xdr:from>
    <xdr:to>
      <xdr:col>15</xdr:col>
      <xdr:colOff>50800</xdr:colOff>
      <xdr:row>78</xdr:row>
      <xdr:rowOff>107544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326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76682</xdr:rowOff>
    </xdr:from>
    <xdr:to>
      <xdr:col>10</xdr:col>
      <xdr:colOff>114300</xdr:colOff>
      <xdr:row>78</xdr:row>
      <xdr:rowOff>107544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9782"/>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11434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114388</xdr:rowOff>
    </xdr:from>
    <xdr:to>
      <xdr:col>20</xdr:col>
      <xdr:colOff>38100</xdr:colOff>
      <xdr:row>78</xdr:row>
      <xdr:rowOff>44538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1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35665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8737</xdr:rowOff>
    </xdr:from>
    <xdr:to>
      <xdr:col>15</xdr:col>
      <xdr:colOff>101600</xdr:colOff>
      <xdr:row>78</xdr:row>
      <xdr:rowOff>110337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101464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7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56744</xdr:rowOff>
    </xdr:from>
    <xdr:to>
      <xdr:col>10</xdr:col>
      <xdr:colOff>165100</xdr:colOff>
      <xdr:row>78</xdr:row>
      <xdr:rowOff>158344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149471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25882</xdr:rowOff>
    </xdr:from>
    <xdr:to>
      <xdr:col>6</xdr:col>
      <xdr:colOff>38100</xdr:colOff>
      <xdr:row>78</xdr:row>
      <xdr:rowOff>127482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118609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85392</xdr:rowOff>
    </xdr:from>
    <xdr:to>
      <xdr:col>24</xdr:col>
      <xdr:colOff>63500</xdr:colOff>
      <xdr:row>96</xdr:row>
      <xdr:rowOff>159179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373142"/>
          <a:ext cx="838200" cy="2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85392</xdr:rowOff>
    </xdr:from>
    <xdr:to>
      <xdr:col>19</xdr:col>
      <xdr:colOff>177800</xdr:colOff>
      <xdr:row>97</xdr:row>
      <xdr:rowOff>154870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373142"/>
          <a:ext cx="889000" cy="4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123893</xdr:rowOff>
    </xdr:from>
    <xdr:to>
      <xdr:col>15</xdr:col>
      <xdr:colOff>50800</xdr:colOff>
      <xdr:row>97</xdr:row>
      <xdr:rowOff>154870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754543"/>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123893</xdr:rowOff>
    </xdr:from>
    <xdr:to>
      <xdr:col>10</xdr:col>
      <xdr:colOff>114300</xdr:colOff>
      <xdr:row>98</xdr:row>
      <xdr:rowOff>19441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54543"/>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108379</xdr:rowOff>
    </xdr:from>
    <xdr:to>
      <xdr:col>24</xdr:col>
      <xdr:colOff>114300</xdr:colOff>
      <xdr:row>97</xdr:row>
      <xdr:rowOff>38529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86806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4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34592</xdr:rowOff>
    </xdr:from>
    <xdr:to>
      <xdr:col>20</xdr:col>
      <xdr:colOff>38100</xdr:colOff>
      <xdr:row>95</xdr:row>
      <xdr:rowOff>136192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127319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104070</xdr:rowOff>
    </xdr:from>
    <xdr:to>
      <xdr:col>15</xdr:col>
      <xdr:colOff>101600</xdr:colOff>
      <xdr:row>98</xdr:row>
      <xdr:rowOff>34220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25347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73093</xdr:rowOff>
    </xdr:from>
    <xdr:to>
      <xdr:col>10</xdr:col>
      <xdr:colOff>165100</xdr:colOff>
      <xdr:row>98</xdr:row>
      <xdr:rowOff>3243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165820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140091</xdr:rowOff>
    </xdr:from>
    <xdr:to>
      <xdr:col>6</xdr:col>
      <xdr:colOff>38100</xdr:colOff>
      <xdr:row>98</xdr:row>
      <xdr:rowOff>70241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61368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106926</xdr:rowOff>
    </xdr:from>
    <xdr:to>
      <xdr:col>54</xdr:col>
      <xdr:colOff>189865</xdr:colOff>
      <xdr:row>39</xdr:row>
      <xdr:rowOff>73116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936226"/>
          <a:ext cx="1270" cy="82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76943</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6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73116</xdr:rowOff>
    </xdr:from>
    <xdr:to>
      <xdr:col>55</xdr:col>
      <xdr:colOff>88900</xdr:colOff>
      <xdr:row>39</xdr:row>
      <xdr:rowOff>73116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59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53603</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71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106926</xdr:rowOff>
    </xdr:from>
    <xdr:to>
      <xdr:col>55</xdr:col>
      <xdr:colOff>88900</xdr:colOff>
      <xdr:row>34</xdr:row>
      <xdr:rowOff>106926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93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3058</xdr:rowOff>
    </xdr:from>
    <xdr:to>
      <xdr:col>55</xdr:col>
      <xdr:colOff>0</xdr:colOff>
      <xdr:row>36</xdr:row>
      <xdr:rowOff>166896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175258"/>
          <a:ext cx="838200" cy="16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119585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141158</xdr:rowOff>
    </xdr:from>
    <xdr:to>
      <xdr:col>55</xdr:col>
      <xdr:colOff>50800</xdr:colOff>
      <xdr:row>37</xdr:row>
      <xdr:rowOff>71308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135814</xdr:rowOff>
    </xdr:from>
    <xdr:to>
      <xdr:col>50</xdr:col>
      <xdr:colOff>114300</xdr:colOff>
      <xdr:row>36</xdr:row>
      <xdr:rowOff>3058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79314"/>
          <a:ext cx="889000" cy="8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19969</xdr:rowOff>
    </xdr:from>
    <xdr:to>
      <xdr:col>50</xdr:col>
      <xdr:colOff>165100</xdr:colOff>
      <xdr:row>37</xdr:row>
      <xdr:rowOff>121569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112696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135814</xdr:rowOff>
    </xdr:from>
    <xdr:to>
      <xdr:col>45</xdr:col>
      <xdr:colOff>177800</xdr:colOff>
      <xdr:row>37</xdr:row>
      <xdr:rowOff>34529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79314"/>
          <a:ext cx="889000" cy="109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76556</xdr:rowOff>
    </xdr:from>
    <xdr:to>
      <xdr:col>46</xdr:col>
      <xdr:colOff>38100</xdr:colOff>
      <xdr:row>33</xdr:row>
      <xdr:rowOff>6706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56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169283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65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757</xdr:rowOff>
    </xdr:from>
    <xdr:to>
      <xdr:col>41</xdr:col>
      <xdr:colOff>50800</xdr:colOff>
      <xdr:row>37</xdr:row>
      <xdr:rowOff>34529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172957"/>
          <a:ext cx="889000" cy="20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37968</xdr:rowOff>
    </xdr:from>
    <xdr:to>
      <xdr:col>41</xdr:col>
      <xdr:colOff>101600</xdr:colOff>
      <xdr:row>37</xdr:row>
      <xdr:rowOff>139568</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130695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7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147749</xdr:rowOff>
    </xdr:from>
    <xdr:to>
      <xdr:col>36</xdr:col>
      <xdr:colOff>165100</xdr:colOff>
      <xdr:row>37</xdr:row>
      <xdr:rowOff>77899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31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69026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116096</xdr:rowOff>
    </xdr:from>
    <xdr:to>
      <xdr:col>55</xdr:col>
      <xdr:colOff>50800</xdr:colOff>
      <xdr:row>37</xdr:row>
      <xdr:rowOff>46246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138973</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3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123708</xdr:rowOff>
    </xdr:from>
    <xdr:to>
      <xdr:col>50</xdr:col>
      <xdr:colOff>165100</xdr:colOff>
      <xdr:row>36</xdr:row>
      <xdr:rowOff>53858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70385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39795" y="589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85014</xdr:rowOff>
    </xdr:from>
    <xdr:to>
      <xdr:col>46</xdr:col>
      <xdr:colOff>38100</xdr:colOff>
      <xdr:row>31</xdr:row>
      <xdr:rowOff>15164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31691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0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155179</xdr:rowOff>
    </xdr:from>
    <xdr:to>
      <xdr:col>41</xdr:col>
      <xdr:colOff>101600</xdr:colOff>
      <xdr:row>37</xdr:row>
      <xdr:rowOff>85329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101856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1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121407</xdr:rowOff>
    </xdr:from>
    <xdr:to>
      <xdr:col>36</xdr:col>
      <xdr:colOff>165100</xdr:colOff>
      <xdr:row>36</xdr:row>
      <xdr:rowOff>51557</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1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68084</xdr:rowOff>
    </xdr:from>
    <xdr:ext cx="599010"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672795" y="589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161274</xdr:rowOff>
    </xdr:from>
    <xdr:to>
      <xdr:col>54</xdr:col>
      <xdr:colOff>189865</xdr:colOff>
      <xdr:row>58</xdr:row>
      <xdr:rowOff>95638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733774"/>
          <a:ext cx="1270" cy="130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99465</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95638</xdr:rowOff>
    </xdr:from>
    <xdr:to>
      <xdr:col>55</xdr:col>
      <xdr:colOff>88900</xdr:colOff>
      <xdr:row>58</xdr:row>
      <xdr:rowOff>95638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107951</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50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161274</xdr:rowOff>
    </xdr:from>
    <xdr:to>
      <xdr:col>55</xdr:col>
      <xdr:colOff>88900</xdr:colOff>
      <xdr:row>50</xdr:row>
      <xdr:rowOff>161274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733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27715</xdr:rowOff>
    </xdr:from>
    <xdr:to>
      <xdr:col>55</xdr:col>
      <xdr:colOff>0</xdr:colOff>
      <xdr:row>58</xdr:row>
      <xdr:rowOff>96885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800365"/>
          <a:ext cx="838200" cy="24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95651</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53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72774</xdr:rowOff>
    </xdr:from>
    <xdr:to>
      <xdr:col>55</xdr:col>
      <xdr:colOff>50800</xdr:colOff>
      <xdr:row>56</xdr:row>
      <xdr:rowOff>2924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0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164998</xdr:rowOff>
    </xdr:from>
    <xdr:to>
      <xdr:col>50</xdr:col>
      <xdr:colOff>114300</xdr:colOff>
      <xdr:row>58</xdr:row>
      <xdr:rowOff>96885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937648"/>
          <a:ext cx="889000" cy="10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64439</xdr:rowOff>
    </xdr:from>
    <xdr:to>
      <xdr:col>50</xdr:col>
      <xdr:colOff>165100</xdr:colOff>
      <xdr:row>55</xdr:row>
      <xdr:rowOff>166039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49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93894</xdr:rowOff>
    </xdr:from>
    <xdr:to>
      <xdr:col>45</xdr:col>
      <xdr:colOff>177800</xdr:colOff>
      <xdr:row>57</xdr:row>
      <xdr:rowOff>164998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695094"/>
          <a:ext cx="889000" cy="2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141678</xdr:rowOff>
    </xdr:from>
    <xdr:to>
      <xdr:col>46</xdr:col>
      <xdr:colOff>38100</xdr:colOff>
      <xdr:row>55</xdr:row>
      <xdr:rowOff>71828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3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88355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1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93894</xdr:rowOff>
    </xdr:from>
    <xdr:to>
      <xdr:col>41</xdr:col>
      <xdr:colOff>50800</xdr:colOff>
      <xdr:row>58</xdr:row>
      <xdr:rowOff>107772</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695094"/>
          <a:ext cx="889000" cy="35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154594</xdr:rowOff>
    </xdr:from>
    <xdr:to>
      <xdr:col>41</xdr:col>
      <xdr:colOff>101600</xdr:colOff>
      <xdr:row>55</xdr:row>
      <xdr:rowOff>84744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4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101271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27349</xdr:rowOff>
    </xdr:from>
    <xdr:to>
      <xdr:col>36</xdr:col>
      <xdr:colOff>165100</xdr:colOff>
      <xdr:row>54</xdr:row>
      <xdr:rowOff>128949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28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145476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06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148365</xdr:rowOff>
    </xdr:from>
    <xdr:to>
      <xdr:col>55</xdr:col>
      <xdr:colOff>50800</xdr:colOff>
      <xdr:row>57</xdr:row>
      <xdr:rowOff>78515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7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126792</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7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46085</xdr:rowOff>
    </xdr:from>
    <xdr:to>
      <xdr:col>50</xdr:col>
      <xdr:colOff>165100</xdr:colOff>
      <xdr:row>58</xdr:row>
      <xdr:rowOff>147685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9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138812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1008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114198</xdr:rowOff>
    </xdr:from>
    <xdr:to>
      <xdr:col>46</xdr:col>
      <xdr:colOff>38100</xdr:colOff>
      <xdr:row>58</xdr:row>
      <xdr:rowOff>44348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35475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9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43094</xdr:rowOff>
    </xdr:from>
    <xdr:to>
      <xdr:col>41</xdr:col>
      <xdr:colOff>101600</xdr:colOff>
      <xdr:row>56</xdr:row>
      <xdr:rowOff>144694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135821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56972</xdr:rowOff>
    </xdr:from>
    <xdr:to>
      <xdr:col>36</xdr:col>
      <xdr:colOff>165100</xdr:colOff>
      <xdr:row>58</xdr:row>
      <xdr:rowOff>158572</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100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149699</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100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5232</xdr:rowOff>
    </xdr:from>
    <xdr:to>
      <xdr:col>55</xdr:col>
      <xdr:colOff>0</xdr:colOff>
      <xdr:row>79</xdr:row>
      <xdr:rowOff>39052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549782"/>
          <a:ext cx="838200" cy="3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162805</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93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137948</xdr:rowOff>
    </xdr:from>
    <xdr:to>
      <xdr:col>50</xdr:col>
      <xdr:colOff>114300</xdr:colOff>
      <xdr:row>79</xdr:row>
      <xdr:rowOff>5232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511048"/>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98048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2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137948</xdr:rowOff>
    </xdr:from>
    <xdr:to>
      <xdr:col>45</xdr:col>
      <xdr:colOff>177800</xdr:colOff>
      <xdr:row>79</xdr:row>
      <xdr:rowOff>44450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511048"/>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140906</xdr:rowOff>
    </xdr:from>
    <xdr:to>
      <xdr:col>41</xdr:col>
      <xdr:colOff>50800</xdr:colOff>
      <xdr:row>79</xdr:row>
      <xdr:rowOff>44450</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514006"/>
          <a:ext cx="889000" cy="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159702</xdr:rowOff>
    </xdr:from>
    <xdr:to>
      <xdr:col>55</xdr:col>
      <xdr:colOff>50800</xdr:colOff>
      <xdr:row>79</xdr:row>
      <xdr:rowOff>89852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53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74629</xdr:rowOff>
    </xdr:from>
    <xdr:ext cx="378565"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44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125882</xdr:rowOff>
    </xdr:from>
    <xdr:to>
      <xdr:col>50</xdr:col>
      <xdr:colOff>165100</xdr:colOff>
      <xdr:row>79</xdr:row>
      <xdr:rowOff>56032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47159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87148</xdr:rowOff>
    </xdr:from>
    <xdr:to>
      <xdr:col>46</xdr:col>
      <xdr:colOff>38100</xdr:colOff>
      <xdr:row>79</xdr:row>
      <xdr:rowOff>17298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8425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5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90106</xdr:rowOff>
    </xdr:from>
    <xdr:to>
      <xdr:col>36</xdr:col>
      <xdr:colOff>165100</xdr:colOff>
      <xdr:row>79</xdr:row>
      <xdr:rowOff>20256</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46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11383</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55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a:extLst>
            <a:ext uri="{FF2B5EF4-FFF2-40B4-BE49-F238E27FC236}">
              <a16:creationId xmlns:a16="http://schemas.microsoft.com/office/drawing/2014/main" id="{00000000-0008-0000-0600-0000D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71" name="普通建設事業費 （ うち更新整備　）最小値テキスト">
          <a:extLst>
            <a:ext uri="{FF2B5EF4-FFF2-40B4-BE49-F238E27FC236}">
              <a16:creationId xmlns:a16="http://schemas.microsoft.com/office/drawing/2014/main" id="{00000000-0008-0000-0600-0000D7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3" name="普通建設事業費 （ うち更新整備　）最大値テキスト">
          <a:extLst>
            <a:ext uri="{FF2B5EF4-FFF2-40B4-BE49-F238E27FC236}">
              <a16:creationId xmlns:a16="http://schemas.microsoft.com/office/drawing/2014/main" id="{00000000-0008-0000-0600-0000D9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27947</xdr:rowOff>
    </xdr:from>
    <xdr:to>
      <xdr:col>55</xdr:col>
      <xdr:colOff>0</xdr:colOff>
      <xdr:row>98</xdr:row>
      <xdr:rowOff>95335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9639300" y="16658597"/>
          <a:ext cx="838200" cy="2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6" name="普通建設事業費 （ うち更新整備　）平均値テキスト">
          <a:extLst>
            <a:ext uri="{FF2B5EF4-FFF2-40B4-BE49-F238E27FC236}">
              <a16:creationId xmlns:a16="http://schemas.microsoft.com/office/drawing/2014/main" id="{00000000-0008-0000-0600-0000DC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95335</xdr:rowOff>
    </xdr:from>
    <xdr:to>
      <xdr:col>50</xdr:col>
      <xdr:colOff>114300</xdr:colOff>
      <xdr:row>98</xdr:row>
      <xdr:rowOff>106014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8750300" y="16897435"/>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108186</xdr:rowOff>
    </xdr:from>
    <xdr:to>
      <xdr:col>45</xdr:col>
      <xdr:colOff>177800</xdr:colOff>
      <xdr:row>98</xdr:row>
      <xdr:rowOff>106014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7861300" y="16224486"/>
          <a:ext cx="889000" cy="68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108186</xdr:rowOff>
    </xdr:from>
    <xdr:to>
      <xdr:col>41</xdr:col>
      <xdr:colOff>50800</xdr:colOff>
      <xdr:row>98</xdr:row>
      <xdr:rowOff>127143</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flipV="1">
          <a:off x="6972300" y="16224486"/>
          <a:ext cx="889000" cy="7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4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7" name="フローチャート: 判断 486">
          <a:extLst>
            <a:ext uri="{FF2B5EF4-FFF2-40B4-BE49-F238E27FC236}">
              <a16:creationId xmlns:a16="http://schemas.microsoft.com/office/drawing/2014/main" id="{00000000-0008-0000-0600-0000E7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148597</xdr:rowOff>
    </xdr:from>
    <xdr:to>
      <xdr:col>55</xdr:col>
      <xdr:colOff>50800</xdr:colOff>
      <xdr:row>97</xdr:row>
      <xdr:rowOff>78747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10426700" y="166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127024</xdr:rowOff>
    </xdr:from>
    <xdr:ext cx="534377" cy="259045"/>
    <xdr:sp macro="" textlink="">
      <xdr:nvSpPr>
        <xdr:cNvPr id="495" name="普通建設事業費 （ うち更新整備　）該当値テキスト">
          <a:extLst>
            <a:ext uri="{FF2B5EF4-FFF2-40B4-BE49-F238E27FC236}">
              <a16:creationId xmlns:a16="http://schemas.microsoft.com/office/drawing/2014/main" id="{00000000-0008-0000-0600-0000EF010000}"/>
            </a:ext>
          </a:extLst>
        </xdr:cNvPr>
        <xdr:cNvSpPr txBox="1"/>
      </xdr:nvSpPr>
      <xdr:spPr>
        <a:xfrm>
          <a:off x="10528300" y="165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44535</xdr:rowOff>
    </xdr:from>
    <xdr:to>
      <xdr:col>50</xdr:col>
      <xdr:colOff>165100</xdr:colOff>
      <xdr:row>98</xdr:row>
      <xdr:rowOff>146135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9588500" y="168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137262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9372111" y="16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55214</xdr:rowOff>
    </xdr:from>
    <xdr:to>
      <xdr:col>46</xdr:col>
      <xdr:colOff>38100</xdr:colOff>
      <xdr:row>98</xdr:row>
      <xdr:rowOff>156814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8699500" y="168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147941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8483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57386</xdr:rowOff>
    </xdr:from>
    <xdr:to>
      <xdr:col>41</xdr:col>
      <xdr:colOff>101600</xdr:colOff>
      <xdr:row>94</xdr:row>
      <xdr:rowOff>158986</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7810500" y="161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4063</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7594111" y="159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76343</xdr:rowOff>
    </xdr:from>
    <xdr:to>
      <xdr:col>36</xdr:col>
      <xdr:colOff>165100</xdr:colOff>
      <xdr:row>99</xdr:row>
      <xdr:rowOff>6493</xdr:rowOff>
    </xdr:to>
    <xdr:sp macro="" textlink="">
      <xdr:nvSpPr>
        <xdr:cNvPr id="502" name="楕円 501">
          <a:extLst>
            <a:ext uri="{FF2B5EF4-FFF2-40B4-BE49-F238E27FC236}">
              <a16:creationId xmlns:a16="http://schemas.microsoft.com/office/drawing/2014/main" id="{00000000-0008-0000-0600-0000F6010000}"/>
            </a:ext>
          </a:extLst>
        </xdr:cNvPr>
        <xdr:cNvSpPr/>
      </xdr:nvSpPr>
      <xdr:spPr>
        <a:xfrm>
          <a:off x="6921500" y="168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169070</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6737428" y="169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1306</xdr:rowOff>
    </xdr:from>
    <xdr:to>
      <xdr:col>85</xdr:col>
      <xdr:colOff>127000</xdr:colOff>
      <xdr:row>38</xdr:row>
      <xdr:rowOff>117297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344956"/>
          <a:ext cx="838200" cy="28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158995</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33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116566</xdr:rowOff>
    </xdr:from>
    <xdr:to>
      <xdr:col>81</xdr:col>
      <xdr:colOff>50800</xdr:colOff>
      <xdr:row>38</xdr:row>
      <xdr:rowOff>117297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117316"/>
          <a:ext cx="889000" cy="5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116566</xdr:rowOff>
    </xdr:from>
    <xdr:to>
      <xdr:col>76</xdr:col>
      <xdr:colOff>114300</xdr:colOff>
      <xdr:row>36</xdr:row>
      <xdr:rowOff>151450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117316"/>
          <a:ext cx="889000" cy="2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26225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6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151450</xdr:rowOff>
    </xdr:from>
    <xdr:to>
      <xdr:col>71</xdr:col>
      <xdr:colOff>177800</xdr:colOff>
      <xdr:row>38</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323650"/>
          <a:ext cx="889000" cy="3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121956</xdr:rowOff>
    </xdr:from>
    <xdr:to>
      <xdr:col>85</xdr:col>
      <xdr:colOff>177800</xdr:colOff>
      <xdr:row>37</xdr:row>
      <xdr:rowOff>52106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2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144833</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1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66497</xdr:rowOff>
    </xdr:from>
    <xdr:to>
      <xdr:col>81</xdr:col>
      <xdr:colOff>101600</xdr:colOff>
      <xdr:row>38</xdr:row>
      <xdr:rowOff>168097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159224</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92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65766</xdr:rowOff>
    </xdr:from>
    <xdr:to>
      <xdr:col>76</xdr:col>
      <xdr:colOff>165100</xdr:colOff>
      <xdr:row>35</xdr:row>
      <xdr:rowOff>167366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06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12443</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5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100650</xdr:rowOff>
    </xdr:from>
    <xdr:to>
      <xdr:col>72</xdr:col>
      <xdr:colOff>38100</xdr:colOff>
      <xdr:row>37</xdr:row>
      <xdr:rowOff>30800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27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21927</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36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85789</xdr:rowOff>
    </xdr:from>
    <xdr:to>
      <xdr:col>85</xdr:col>
      <xdr:colOff>127000</xdr:colOff>
      <xdr:row>76</xdr:row>
      <xdr:rowOff>104178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15989"/>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13475</xdr:rowOff>
    </xdr:from>
    <xdr:to>
      <xdr:col>81</xdr:col>
      <xdr:colOff>50800</xdr:colOff>
      <xdr:row>76</xdr:row>
      <xdr:rowOff>104178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43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13475</xdr:rowOff>
    </xdr:from>
    <xdr:to>
      <xdr:col>76</xdr:col>
      <xdr:colOff>114300</xdr:colOff>
      <xdr:row>76</xdr:row>
      <xdr:rowOff>27330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43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7353</xdr:rowOff>
    </xdr:from>
    <xdr:to>
      <xdr:col>71</xdr:col>
      <xdr:colOff>177800</xdr:colOff>
      <xdr:row>76</xdr:row>
      <xdr:rowOff>27330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3755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34989</xdr:rowOff>
    </xdr:from>
    <xdr:to>
      <xdr:col>85</xdr:col>
      <xdr:colOff>177800</xdr:colOff>
      <xdr:row>76</xdr:row>
      <xdr:rowOff>136589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13416</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53378</xdr:rowOff>
    </xdr:from>
    <xdr:to>
      <xdr:col>81</xdr:col>
      <xdr:colOff>101600</xdr:colOff>
      <xdr:row>76</xdr:row>
      <xdr:rowOff>154978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146105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134124</xdr:rowOff>
    </xdr:from>
    <xdr:to>
      <xdr:col>76</xdr:col>
      <xdr:colOff>165100</xdr:colOff>
      <xdr:row>76</xdr:row>
      <xdr:rowOff>64275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55402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147980</xdr:rowOff>
    </xdr:from>
    <xdr:to>
      <xdr:col>72</xdr:col>
      <xdr:colOff>38100</xdr:colOff>
      <xdr:row>76</xdr:row>
      <xdr:rowOff>78130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69257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9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128003</xdr:rowOff>
    </xdr:from>
    <xdr:to>
      <xdr:col>67</xdr:col>
      <xdr:colOff>101600</xdr:colOff>
      <xdr:row>76</xdr:row>
      <xdr:rowOff>58153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49280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65373</xdr:rowOff>
    </xdr:from>
    <xdr:to>
      <xdr:col>85</xdr:col>
      <xdr:colOff>127000</xdr:colOff>
      <xdr:row>95</xdr:row>
      <xdr:rowOff>41582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010223"/>
          <a:ext cx="838200" cy="31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160253</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448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65373</xdr:rowOff>
    </xdr:from>
    <xdr:to>
      <xdr:col>81</xdr:col>
      <xdr:colOff>50800</xdr:colOff>
      <xdr:row>97</xdr:row>
      <xdr:rowOff>56212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010223"/>
          <a:ext cx="889000" cy="6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31258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56212</xdr:rowOff>
    </xdr:from>
    <xdr:to>
      <xdr:col>76</xdr:col>
      <xdr:colOff>114300</xdr:colOff>
      <xdr:row>98</xdr:row>
      <xdr:rowOff>48766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686862"/>
          <a:ext cx="8890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48766</xdr:rowOff>
    </xdr:from>
    <xdr:to>
      <xdr:col>71</xdr:col>
      <xdr:colOff>177800</xdr:colOff>
      <xdr:row>98</xdr:row>
      <xdr:rowOff>166478</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850866"/>
          <a:ext cx="889000" cy="1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162232</xdr:rowOff>
    </xdr:from>
    <xdr:to>
      <xdr:col>85</xdr:col>
      <xdr:colOff>177800</xdr:colOff>
      <xdr:row>95</xdr:row>
      <xdr:rowOff>92382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2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13659</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12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14573</xdr:rowOff>
    </xdr:from>
    <xdr:to>
      <xdr:col>81</xdr:col>
      <xdr:colOff>101600</xdr:colOff>
      <xdr:row>93</xdr:row>
      <xdr:rowOff>116173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5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132700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73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5412</xdr:rowOff>
    </xdr:from>
    <xdr:to>
      <xdr:col>76</xdr:col>
      <xdr:colOff>165100</xdr:colOff>
      <xdr:row>97</xdr:row>
      <xdr:rowOff>107012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123539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4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169416</xdr:rowOff>
    </xdr:from>
    <xdr:to>
      <xdr:col>72</xdr:col>
      <xdr:colOff>38100</xdr:colOff>
      <xdr:row>98</xdr:row>
      <xdr:rowOff>99566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90693</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115678</xdr:rowOff>
    </xdr:from>
    <xdr:to>
      <xdr:col>67</xdr:col>
      <xdr:colOff>101600</xdr:colOff>
      <xdr:row>99</xdr:row>
      <xdr:rowOff>45828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36955</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701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33447</xdr:rowOff>
    </xdr:from>
    <xdr:to>
      <xdr:col>116</xdr:col>
      <xdr:colOff>63500</xdr:colOff>
      <xdr:row>36</xdr:row>
      <xdr:rowOff>77841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1323300" y="6205647"/>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9032</xdr:rowOff>
    </xdr:from>
    <xdr:to>
      <xdr:col>111</xdr:col>
      <xdr:colOff>177800</xdr:colOff>
      <xdr:row>36</xdr:row>
      <xdr:rowOff>77841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181232"/>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9032</xdr:rowOff>
    </xdr:from>
    <xdr:to>
      <xdr:col>107</xdr:col>
      <xdr:colOff>50800</xdr:colOff>
      <xdr:row>36</xdr:row>
      <xdr:rowOff>129779</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181232"/>
          <a:ext cx="889000" cy="1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2677</xdr:rowOff>
    </xdr:from>
    <xdr:to>
      <xdr:col>102</xdr:col>
      <xdr:colOff>114300</xdr:colOff>
      <xdr:row>36</xdr:row>
      <xdr:rowOff>129779</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17487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51416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43049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154097</xdr:rowOff>
    </xdr:from>
    <xdr:to>
      <xdr:col>116</xdr:col>
      <xdr:colOff>114300</xdr:colOff>
      <xdr:row>36</xdr:row>
      <xdr:rowOff>84247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15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5524</xdr:rowOff>
    </xdr:from>
    <xdr:ext cx="469744"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00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27041</xdr:rowOff>
    </xdr:from>
    <xdr:to>
      <xdr:col>112</xdr:col>
      <xdr:colOff>38100</xdr:colOff>
      <xdr:row>36</xdr:row>
      <xdr:rowOff>128641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145168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088428" y="59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129682</xdr:rowOff>
    </xdr:from>
    <xdr:to>
      <xdr:col>107</xdr:col>
      <xdr:colOff>101600</xdr:colOff>
      <xdr:row>36</xdr:row>
      <xdr:rowOff>59832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76359</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5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78979</xdr:rowOff>
    </xdr:from>
    <xdr:to>
      <xdr:col>102</xdr:col>
      <xdr:colOff>165100</xdr:colOff>
      <xdr:row>37</xdr:row>
      <xdr:rowOff>9129</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2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25656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10428" y="60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123327</xdr:rowOff>
    </xdr:from>
    <xdr:to>
      <xdr:col>98</xdr:col>
      <xdr:colOff>38100</xdr:colOff>
      <xdr:row>36</xdr:row>
      <xdr:rowOff>53477</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1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70004</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389111" y="5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20234</xdr:rowOff>
    </xdr:from>
    <xdr:to>
      <xdr:col>116</xdr:col>
      <xdr:colOff>63500</xdr:colOff>
      <xdr:row>57</xdr:row>
      <xdr:rowOff>72766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792884"/>
          <a:ext cx="838200" cy="5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87535</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60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20234</xdr:rowOff>
    </xdr:from>
    <xdr:to>
      <xdr:col>111</xdr:col>
      <xdr:colOff>177800</xdr:colOff>
      <xdr:row>57</xdr:row>
      <xdr:rowOff>71165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792884"/>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18864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71165</xdr:rowOff>
    </xdr:from>
    <xdr:to>
      <xdr:col>107</xdr:col>
      <xdr:colOff>50800</xdr:colOff>
      <xdr:row>57</xdr:row>
      <xdr:rowOff>75464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843815"/>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51279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9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75464</xdr:rowOff>
    </xdr:from>
    <xdr:to>
      <xdr:col>102</xdr:col>
      <xdr:colOff>114300</xdr:colOff>
      <xdr:row>57</xdr:row>
      <xdr:rowOff>80813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84811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74185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34729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21966</xdr:rowOff>
    </xdr:from>
    <xdr:to>
      <xdr:col>116</xdr:col>
      <xdr:colOff>114300</xdr:colOff>
      <xdr:row>57</xdr:row>
      <xdr:rowOff>123566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44843</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64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140884</xdr:rowOff>
    </xdr:from>
    <xdr:to>
      <xdr:col>112</xdr:col>
      <xdr:colOff>38100</xdr:colOff>
      <xdr:row>57</xdr:row>
      <xdr:rowOff>71034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87561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51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20365</xdr:rowOff>
    </xdr:from>
    <xdr:to>
      <xdr:col>107</xdr:col>
      <xdr:colOff>101600</xdr:colOff>
      <xdr:row>57</xdr:row>
      <xdr:rowOff>121965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138492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56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24664</xdr:rowOff>
    </xdr:from>
    <xdr:to>
      <xdr:col>102</xdr:col>
      <xdr:colOff>165100</xdr:colOff>
      <xdr:row>57</xdr:row>
      <xdr:rowOff>126264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142791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30013</xdr:rowOff>
    </xdr:from>
    <xdr:to>
      <xdr:col>98</xdr:col>
      <xdr:colOff>38100</xdr:colOff>
      <xdr:row>57</xdr:row>
      <xdr:rowOff>131613</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148140</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5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52927</xdr:rowOff>
    </xdr:from>
    <xdr:to>
      <xdr:col>116</xdr:col>
      <xdr:colOff>63500</xdr:colOff>
      <xdr:row>76</xdr:row>
      <xdr:rowOff>89466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083127"/>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89466</xdr:rowOff>
    </xdr:from>
    <xdr:to>
      <xdr:col>111</xdr:col>
      <xdr:colOff>177800</xdr:colOff>
      <xdr:row>76</xdr:row>
      <xdr:rowOff>116993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3119666"/>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116993</xdr:rowOff>
    </xdr:from>
    <xdr:to>
      <xdr:col>107</xdr:col>
      <xdr:colOff>50800</xdr:colOff>
      <xdr:row>76</xdr:row>
      <xdr:rowOff>123850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4719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123850</xdr:rowOff>
    </xdr:from>
    <xdr:to>
      <xdr:col>102</xdr:col>
      <xdr:colOff>114300</xdr:colOff>
      <xdr:row>76</xdr:row>
      <xdr:rowOff>124613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540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2127</xdr:rowOff>
    </xdr:from>
    <xdr:to>
      <xdr:col>116</xdr:col>
      <xdr:colOff>114300</xdr:colOff>
      <xdr:row>76</xdr:row>
      <xdr:rowOff>103727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0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152004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38666</xdr:rowOff>
    </xdr:from>
    <xdr:to>
      <xdr:col>112</xdr:col>
      <xdr:colOff>38100</xdr:colOff>
      <xdr:row>76</xdr:row>
      <xdr:rowOff>140266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0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131393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66193</xdr:rowOff>
    </xdr:from>
    <xdr:to>
      <xdr:col>107</xdr:col>
      <xdr:colOff>101600</xdr:colOff>
      <xdr:row>76</xdr:row>
      <xdr:rowOff>167793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158920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1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73050</xdr:rowOff>
    </xdr:from>
    <xdr:to>
      <xdr:col>102</xdr:col>
      <xdr:colOff>165100</xdr:colOff>
      <xdr:row>77</xdr:row>
      <xdr:rowOff>3200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165777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1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73813</xdr:rowOff>
    </xdr:from>
    <xdr:to>
      <xdr:col>98</xdr:col>
      <xdr:colOff>38100</xdr:colOff>
      <xdr:row>77</xdr:row>
      <xdr:rowOff>3963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166540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金額が増加した主な項目は、物件費、普通建設事業費、災害復旧費となっている。物件費については、指定管理料や新型コロナウイルス感染症予防接種委託料等が増加したことによるもの。普通建設事業費については、認定こども園建設に係る補助金、町道改修事業の増等によるもの。災害復旧費については、令和４年度３月発生地震及び、７月発生豪雨に係る災害復旧事業を実施したことによるもの。</a:t>
          </a:r>
        </a:p>
        <a:p>
          <a:r>
            <a:rPr kumimoji="1" lang="ja-JP" altLang="en-US" sz="1300">
              <a:latin typeface="ＭＳ Ｐゴシック" panose="020B0600070205080204" pitchFamily="50" charset="-128"/>
              <a:ea typeface="ＭＳ Ｐゴシック" panose="020B0600070205080204" pitchFamily="50" charset="-128"/>
            </a:rPr>
            <a:t>金額が減少した主な項目は、扶助費、積立金となっている。扶助費については、非課税世帯等臨時特別給付金事業及び子育て世帯生活支援特別給付金給付事業の減等によるもの。積立金については、財政調整基金積立金の増はあるものの、減債基金積立金及びふるさと涌谷創生基金等の減額幅が大きかったため。</a:t>
          </a:r>
        </a:p>
        <a:p>
          <a:r>
            <a:rPr kumimoji="1" lang="ja-JP" altLang="en-US" sz="1300">
              <a:latin typeface="ＭＳ Ｐゴシック" panose="020B0600070205080204" pitchFamily="50" charset="-128"/>
              <a:ea typeface="ＭＳ Ｐゴシック" panose="020B0600070205080204" pitchFamily="50" charset="-128"/>
            </a:rPr>
            <a:t>財政再建計画に基づき、経費を抑えた財政運営に取組んでいるが、世界的な情勢による物価高騰や光熱費の上昇が影響している面も見受けられる。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160274</xdr:rowOff>
    </xdr:from>
    <xdr:to>
      <xdr:col>24</xdr:col>
      <xdr:colOff>63500</xdr:colOff>
      <xdr:row>35</xdr:row>
      <xdr:rowOff>34544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95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61993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160274</xdr:rowOff>
    </xdr:from>
    <xdr:to>
      <xdr:col>19</xdr:col>
      <xdr:colOff>177800</xdr:colOff>
      <xdr:row>35</xdr:row>
      <xdr:rowOff>12446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957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50944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082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35</xdr:row>
      <xdr:rowOff>7493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44413"/>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97807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155194</xdr:rowOff>
    </xdr:from>
    <xdr:to>
      <xdr:col>24</xdr:col>
      <xdr:colOff>114300</xdr:colOff>
      <xdr:row>35</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109474</xdr:rowOff>
    </xdr:from>
    <xdr:to>
      <xdr:col>20</xdr:col>
      <xdr:colOff>38100</xdr:colOff>
      <xdr:row>35</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79773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3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128143</xdr:rowOff>
    </xdr:from>
    <xdr:to>
      <xdr:col>10</xdr:col>
      <xdr:colOff>165100</xdr:colOff>
      <xdr:row>35</xdr:row>
      <xdr:rowOff>58293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74820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135763</xdr:rowOff>
    </xdr:from>
    <xdr:to>
      <xdr:col>6</xdr:col>
      <xdr:colOff>38100</xdr:colOff>
      <xdr:row>34</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82440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64418</xdr:rowOff>
    </xdr:from>
    <xdr:to>
      <xdr:col>24</xdr:col>
      <xdr:colOff>63500</xdr:colOff>
      <xdr:row>55</xdr:row>
      <xdr:rowOff>146860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94168"/>
          <a:ext cx="838200" cy="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11647</xdr:rowOff>
    </xdr:from>
    <xdr:to>
      <xdr:col>19</xdr:col>
      <xdr:colOff>177800</xdr:colOff>
      <xdr:row>55</xdr:row>
      <xdr:rowOff>64418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27047"/>
          <a:ext cx="889000" cy="56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107670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3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11647</xdr:rowOff>
    </xdr:from>
    <xdr:to>
      <xdr:col>15</xdr:col>
      <xdr:colOff>50800</xdr:colOff>
      <xdr:row>57</xdr:row>
      <xdr:rowOff>51067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27047"/>
          <a:ext cx="889000" cy="89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51067</xdr:rowOff>
    </xdr:from>
    <xdr:to>
      <xdr:col>10</xdr:col>
      <xdr:colOff>114300</xdr:colOff>
      <xdr:row>58</xdr:row>
      <xdr:rowOff>119574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23717"/>
          <a:ext cx="889000" cy="2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96060</xdr:rowOff>
    </xdr:from>
    <xdr:to>
      <xdr:col>24</xdr:col>
      <xdr:colOff>114300</xdr:colOff>
      <xdr:row>56</xdr:row>
      <xdr:rowOff>26210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74487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13618</xdr:rowOff>
    </xdr:from>
    <xdr:to>
      <xdr:col>20</xdr:col>
      <xdr:colOff>38100</xdr:colOff>
      <xdr:row>55</xdr:row>
      <xdr:rowOff>115218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131745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1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132297</xdr:rowOff>
    </xdr:from>
    <xdr:to>
      <xdr:col>15</xdr:col>
      <xdr:colOff>101600</xdr:colOff>
      <xdr:row>52</xdr:row>
      <xdr:rowOff>62447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87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53574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96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xdr:rowOff>
    </xdr:from>
    <xdr:to>
      <xdr:col>10</xdr:col>
      <xdr:colOff>165100</xdr:colOff>
      <xdr:row>57</xdr:row>
      <xdr:rowOff>101867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92994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68774</xdr:rowOff>
    </xdr:from>
    <xdr:to>
      <xdr:col>6</xdr:col>
      <xdr:colOff>38100</xdr:colOff>
      <xdr:row>58</xdr:row>
      <xdr:rowOff>170374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161501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0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61163</xdr:rowOff>
    </xdr:from>
    <xdr:to>
      <xdr:col>24</xdr:col>
      <xdr:colOff>62865</xdr:colOff>
      <xdr:row>78</xdr:row>
      <xdr:rowOff>17056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4113"/>
          <a:ext cx="1270" cy="11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20883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17056</xdr:rowOff>
    </xdr:from>
    <xdr:to>
      <xdr:col>24</xdr:col>
      <xdr:colOff>152400</xdr:colOff>
      <xdr:row>78</xdr:row>
      <xdr:rowOff>17056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7840</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61163</xdr:rowOff>
    </xdr:from>
    <xdr:to>
      <xdr:col>24</xdr:col>
      <xdr:colOff>152400</xdr:colOff>
      <xdr:row>71</xdr:row>
      <xdr:rowOff>61163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108522</xdr:rowOff>
    </xdr:from>
    <xdr:to>
      <xdr:col>24</xdr:col>
      <xdr:colOff>63500</xdr:colOff>
      <xdr:row>76</xdr:row>
      <xdr:rowOff>136525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8722"/>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70159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5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47282</xdr:rowOff>
    </xdr:from>
    <xdr:to>
      <xdr:col>24</xdr:col>
      <xdr:colOff>114300</xdr:colOff>
      <xdr:row>75</xdr:row>
      <xdr:rowOff>148882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136525</xdr:rowOff>
    </xdr:from>
    <xdr:to>
      <xdr:col>19</xdr:col>
      <xdr:colOff>177800</xdr:colOff>
      <xdr:row>77</xdr:row>
      <xdr:rowOff>30493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66725"/>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118643</xdr:rowOff>
    </xdr:from>
    <xdr:to>
      <xdr:col>20</xdr:col>
      <xdr:colOff>38100</xdr:colOff>
      <xdr:row>75</xdr:row>
      <xdr:rowOff>48793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0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65320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5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14630</xdr:rowOff>
    </xdr:from>
    <xdr:to>
      <xdr:col>15</xdr:col>
      <xdr:colOff>50800</xdr:colOff>
      <xdr:row>77</xdr:row>
      <xdr:rowOff>30493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216280"/>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164415</xdr:rowOff>
    </xdr:from>
    <xdr:to>
      <xdr:col>15</xdr:col>
      <xdr:colOff>101600</xdr:colOff>
      <xdr:row>77</xdr:row>
      <xdr:rowOff>94565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85692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8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14630</xdr:rowOff>
    </xdr:from>
    <xdr:to>
      <xdr:col>10</xdr:col>
      <xdr:colOff>114300</xdr:colOff>
      <xdr:row>79</xdr:row>
      <xdr:rowOff>31902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6280"/>
          <a:ext cx="889000" cy="36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55829</xdr:rowOff>
    </xdr:from>
    <xdr:to>
      <xdr:col>10</xdr:col>
      <xdr:colOff>165100</xdr:colOff>
      <xdr:row>77</xdr:row>
      <xdr:rowOff>157429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148556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5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146596</xdr:rowOff>
    </xdr:from>
    <xdr:to>
      <xdr:col>6</xdr:col>
      <xdr:colOff>38100</xdr:colOff>
      <xdr:row>78</xdr:row>
      <xdr:rowOff>76746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4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93273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57722</xdr:rowOff>
    </xdr:from>
    <xdr:to>
      <xdr:col>24</xdr:col>
      <xdr:colOff>114300</xdr:colOff>
      <xdr:row>76</xdr:row>
      <xdr:rowOff>159322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36149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85725</xdr:rowOff>
    </xdr:from>
    <xdr:to>
      <xdr:col>20</xdr:col>
      <xdr:colOff>38100</xdr:colOff>
      <xdr:row>77</xdr:row>
      <xdr:rowOff>15875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7002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151143</xdr:rowOff>
    </xdr:from>
    <xdr:to>
      <xdr:col>15</xdr:col>
      <xdr:colOff>101600</xdr:colOff>
      <xdr:row>77</xdr:row>
      <xdr:rowOff>81293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97820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5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135280</xdr:rowOff>
    </xdr:from>
    <xdr:to>
      <xdr:col>10</xdr:col>
      <xdr:colOff>165100</xdr:colOff>
      <xdr:row>77</xdr:row>
      <xdr:rowOff>65430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81957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152552</xdr:rowOff>
    </xdr:from>
    <xdr:to>
      <xdr:col>6</xdr:col>
      <xdr:colOff>38100</xdr:colOff>
      <xdr:row>79</xdr:row>
      <xdr:rowOff>82702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73829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61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7249</xdr:rowOff>
    </xdr:from>
    <xdr:to>
      <xdr:col>24</xdr:col>
      <xdr:colOff>63500</xdr:colOff>
      <xdr:row>92</xdr:row>
      <xdr:rowOff>53426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609199"/>
          <a:ext cx="838200" cy="2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30087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46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142740</xdr:rowOff>
    </xdr:from>
    <xdr:to>
      <xdr:col>19</xdr:col>
      <xdr:colOff>177800</xdr:colOff>
      <xdr:row>91</xdr:row>
      <xdr:rowOff>7249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573240"/>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92747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142740</xdr:rowOff>
    </xdr:from>
    <xdr:to>
      <xdr:col>15</xdr:col>
      <xdr:colOff>50800</xdr:colOff>
      <xdr:row>94</xdr:row>
      <xdr:rowOff>127538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573240"/>
          <a:ext cx="889000" cy="6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162974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108336</xdr:rowOff>
    </xdr:from>
    <xdr:to>
      <xdr:col>10</xdr:col>
      <xdr:colOff>114300</xdr:colOff>
      <xdr:row>94</xdr:row>
      <xdr:rowOff>127538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5710286"/>
          <a:ext cx="889000" cy="5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163019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30957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2626</xdr:rowOff>
    </xdr:from>
    <xdr:to>
      <xdr:col>24</xdr:col>
      <xdr:colOff>114300</xdr:colOff>
      <xdr:row>92</xdr:row>
      <xdr:rowOff>104226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25503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127899</xdr:rowOff>
    </xdr:from>
    <xdr:to>
      <xdr:col>20</xdr:col>
      <xdr:colOff>38100</xdr:colOff>
      <xdr:row>91</xdr:row>
      <xdr:rowOff>58049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74576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53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91940</xdr:rowOff>
    </xdr:from>
    <xdr:to>
      <xdr:col>15</xdr:col>
      <xdr:colOff>101600</xdr:colOff>
      <xdr:row>91</xdr:row>
      <xdr:rowOff>22090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38617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2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76738</xdr:rowOff>
    </xdr:from>
    <xdr:to>
      <xdr:col>10</xdr:col>
      <xdr:colOff>165100</xdr:colOff>
      <xdr:row>95</xdr:row>
      <xdr:rowOff>6888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1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23415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6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57536</xdr:rowOff>
    </xdr:from>
    <xdr:to>
      <xdr:col>6</xdr:col>
      <xdr:colOff>38100</xdr:colOff>
      <xdr:row>91</xdr:row>
      <xdr:rowOff>159136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4213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65634</xdr:rowOff>
    </xdr:from>
    <xdr:to>
      <xdr:col>55</xdr:col>
      <xdr:colOff>0</xdr:colOff>
      <xdr:row>37</xdr:row>
      <xdr:rowOff>69748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9284"/>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68834</xdr:rowOff>
    </xdr:from>
    <xdr:to>
      <xdr:col>50</xdr:col>
      <xdr:colOff>114300</xdr:colOff>
      <xdr:row>37</xdr:row>
      <xdr:rowOff>69748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124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68834</xdr:rowOff>
    </xdr:from>
    <xdr:to>
      <xdr:col>45</xdr:col>
      <xdr:colOff>177800</xdr:colOff>
      <xdr:row>37</xdr:row>
      <xdr:rowOff>74320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124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114876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74320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3978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12920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14834</xdr:rowOff>
    </xdr:from>
    <xdr:to>
      <xdr:col>55</xdr:col>
      <xdr:colOff>50800</xdr:colOff>
      <xdr:row>37</xdr:row>
      <xdr:rowOff>116434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164711</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18948</xdr:rowOff>
    </xdr:from>
    <xdr:to>
      <xdr:col>50</xdr:col>
      <xdr:colOff>165100</xdr:colOff>
      <xdr:row>37</xdr:row>
      <xdr:rowOff>120548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111675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5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18034</xdr:rowOff>
    </xdr:from>
    <xdr:to>
      <xdr:col>46</xdr:col>
      <xdr:colOff>38100</xdr:colOff>
      <xdr:row>37</xdr:row>
      <xdr:rowOff>119634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136161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3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23520</xdr:rowOff>
    </xdr:from>
    <xdr:to>
      <xdr:col>41</xdr:col>
      <xdr:colOff>101600</xdr:colOff>
      <xdr:row>37</xdr:row>
      <xdr:rowOff>125120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141647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3404</xdr:rowOff>
    </xdr:from>
    <xdr:to>
      <xdr:col>36</xdr:col>
      <xdr:colOff>165100</xdr:colOff>
      <xdr:row>37</xdr:row>
      <xdr:rowOff>105004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121531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2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122390</xdr:rowOff>
    </xdr:from>
    <xdr:to>
      <xdr:col>55</xdr:col>
      <xdr:colOff>0</xdr:colOff>
      <xdr:row>56</xdr:row>
      <xdr:rowOff>155524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23590"/>
          <a:ext cx="8382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19228</xdr:rowOff>
    </xdr:from>
    <xdr:to>
      <xdr:col>50</xdr:col>
      <xdr:colOff>114300</xdr:colOff>
      <xdr:row>56</xdr:row>
      <xdr:rowOff>122390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448978"/>
          <a:ext cx="889000" cy="2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19228</xdr:rowOff>
    </xdr:from>
    <xdr:to>
      <xdr:col>45</xdr:col>
      <xdr:colOff>177800</xdr:colOff>
      <xdr:row>56</xdr:row>
      <xdr:rowOff>165633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448978"/>
          <a:ext cx="889000" cy="3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147896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165633</xdr:rowOff>
    </xdr:from>
    <xdr:to>
      <xdr:col>41</xdr:col>
      <xdr:colOff>50800</xdr:colOff>
      <xdr:row>57</xdr:row>
      <xdr:rowOff>54242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66833"/>
          <a:ext cx="889000" cy="6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104724</xdr:rowOff>
    </xdr:from>
    <xdr:to>
      <xdr:col>55</xdr:col>
      <xdr:colOff>50800</xdr:colOff>
      <xdr:row>57</xdr:row>
      <xdr:rowOff>34874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83151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8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71590</xdr:rowOff>
    </xdr:from>
    <xdr:to>
      <xdr:col>50</xdr:col>
      <xdr:colOff>165100</xdr:colOff>
      <xdr:row>57</xdr:row>
      <xdr:rowOff>1740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7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139878</xdr:rowOff>
    </xdr:from>
    <xdr:to>
      <xdr:col>46</xdr:col>
      <xdr:colOff>38100</xdr:colOff>
      <xdr:row>55</xdr:row>
      <xdr:rowOff>70028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9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86555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7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114833</xdr:rowOff>
    </xdr:from>
    <xdr:to>
      <xdr:col>41</xdr:col>
      <xdr:colOff>101600</xdr:colOff>
      <xdr:row>57</xdr:row>
      <xdr:rowOff>44983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36110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3442</xdr:rowOff>
    </xdr:from>
    <xdr:to>
      <xdr:col>36</xdr:col>
      <xdr:colOff>165100</xdr:colOff>
      <xdr:row>57</xdr:row>
      <xdr:rowOff>105042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96169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80199</xdr:rowOff>
    </xdr:from>
    <xdr:to>
      <xdr:col>55</xdr:col>
      <xdr:colOff>0</xdr:colOff>
      <xdr:row>77</xdr:row>
      <xdr:rowOff>69160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38949"/>
          <a:ext cx="838200" cy="3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80199</xdr:rowOff>
    </xdr:from>
    <xdr:to>
      <xdr:col>50</xdr:col>
      <xdr:colOff>114300</xdr:colOff>
      <xdr:row>76</xdr:row>
      <xdr:rowOff>117428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38949"/>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117428</xdr:rowOff>
    </xdr:from>
    <xdr:to>
      <xdr:col>45</xdr:col>
      <xdr:colOff>177800</xdr:colOff>
      <xdr:row>77</xdr:row>
      <xdr:rowOff>123110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47628"/>
          <a:ext cx="889000" cy="1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123110</xdr:rowOff>
    </xdr:from>
    <xdr:to>
      <xdr:col>41</xdr:col>
      <xdr:colOff>50800</xdr:colOff>
      <xdr:row>77</xdr:row>
      <xdr:rowOff>123143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247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18360</xdr:rowOff>
    </xdr:from>
    <xdr:to>
      <xdr:col>55</xdr:col>
      <xdr:colOff>50800</xdr:colOff>
      <xdr:row>77</xdr:row>
      <xdr:rowOff>119960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168237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29399</xdr:rowOff>
    </xdr:from>
    <xdr:to>
      <xdr:col>50</xdr:col>
      <xdr:colOff>165100</xdr:colOff>
      <xdr:row>75</xdr:row>
      <xdr:rowOff>130999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147526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66628</xdr:rowOff>
    </xdr:from>
    <xdr:to>
      <xdr:col>46</xdr:col>
      <xdr:colOff>38100</xdr:colOff>
      <xdr:row>76</xdr:row>
      <xdr:rowOff>168228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159355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72310</xdr:rowOff>
    </xdr:from>
    <xdr:to>
      <xdr:col>41</xdr:col>
      <xdr:colOff>101600</xdr:colOff>
      <xdr:row>78</xdr:row>
      <xdr:rowOff>2460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165037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6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72343</xdr:rowOff>
    </xdr:from>
    <xdr:to>
      <xdr:col>36</xdr:col>
      <xdr:colOff>165100</xdr:colOff>
      <xdr:row>78</xdr:row>
      <xdr:rowOff>2493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165070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17551</xdr:rowOff>
    </xdr:from>
    <xdr:to>
      <xdr:col>55</xdr:col>
      <xdr:colOff>0</xdr:colOff>
      <xdr:row>97</xdr:row>
      <xdr:rowOff>75540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76751"/>
          <a:ext cx="838200" cy="2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75540</xdr:rowOff>
    </xdr:from>
    <xdr:to>
      <xdr:col>50</xdr:col>
      <xdr:colOff>114300</xdr:colOff>
      <xdr:row>97</xdr:row>
      <xdr:rowOff>170066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06190"/>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96265</xdr:rowOff>
    </xdr:from>
    <xdr:to>
      <xdr:col>45</xdr:col>
      <xdr:colOff>177800</xdr:colOff>
      <xdr:row>97</xdr:row>
      <xdr:rowOff>170066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26915"/>
          <a:ext cx="889000" cy="7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71749</xdr:rowOff>
    </xdr:from>
    <xdr:to>
      <xdr:col>41</xdr:col>
      <xdr:colOff>50800</xdr:colOff>
      <xdr:row>97</xdr:row>
      <xdr:rowOff>96265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02399"/>
          <a:ext cx="889000" cy="2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138201</xdr:rowOff>
    </xdr:from>
    <xdr:to>
      <xdr:col>55</xdr:col>
      <xdr:colOff>50800</xdr:colOff>
      <xdr:row>96</xdr:row>
      <xdr:rowOff>68351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116628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24740</xdr:rowOff>
    </xdr:from>
    <xdr:to>
      <xdr:col>50</xdr:col>
      <xdr:colOff>165100</xdr:colOff>
      <xdr:row>97</xdr:row>
      <xdr:rowOff>126340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117467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119266</xdr:rowOff>
    </xdr:from>
    <xdr:to>
      <xdr:col>46</xdr:col>
      <xdr:colOff>38100</xdr:colOff>
      <xdr:row>98</xdr:row>
      <xdr:rowOff>49416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40543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45465</xdr:rowOff>
    </xdr:from>
    <xdr:to>
      <xdr:col>41</xdr:col>
      <xdr:colOff>101600</xdr:colOff>
      <xdr:row>97</xdr:row>
      <xdr:rowOff>147065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138192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20949</xdr:rowOff>
    </xdr:from>
    <xdr:to>
      <xdr:col>36</xdr:col>
      <xdr:colOff>165100</xdr:colOff>
      <xdr:row>97</xdr:row>
      <xdr:rowOff>122549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113676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149089</xdr:rowOff>
    </xdr:from>
    <xdr:to>
      <xdr:col>85</xdr:col>
      <xdr:colOff>127000</xdr:colOff>
      <xdr:row>37</xdr:row>
      <xdr:rowOff>162854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92739"/>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118963</xdr:rowOff>
    </xdr:from>
    <xdr:to>
      <xdr:col>81</xdr:col>
      <xdr:colOff>50800</xdr:colOff>
      <xdr:row>37</xdr:row>
      <xdr:rowOff>162854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62613"/>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81558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118963</xdr:rowOff>
    </xdr:from>
    <xdr:to>
      <xdr:col>76</xdr:col>
      <xdr:colOff>114300</xdr:colOff>
      <xdr:row>38</xdr:row>
      <xdr:rowOff>8386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62613"/>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131209</xdr:rowOff>
    </xdr:from>
    <xdr:to>
      <xdr:col>71</xdr:col>
      <xdr:colOff>177800</xdr:colOff>
      <xdr:row>38</xdr:row>
      <xdr:rowOff>8386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03409"/>
          <a:ext cx="889000" cy="22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53154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98289</xdr:rowOff>
    </xdr:from>
    <xdr:to>
      <xdr:col>85</xdr:col>
      <xdr:colOff>177800</xdr:colOff>
      <xdr:row>38</xdr:row>
      <xdr:rowOff>28439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13216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112054</xdr:rowOff>
    </xdr:from>
    <xdr:to>
      <xdr:col>81</xdr:col>
      <xdr:colOff>101600</xdr:colOff>
      <xdr:row>38</xdr:row>
      <xdr:rowOff>42204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33331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68163</xdr:rowOff>
    </xdr:from>
    <xdr:to>
      <xdr:col>76</xdr:col>
      <xdr:colOff>165100</xdr:colOff>
      <xdr:row>37</xdr:row>
      <xdr:rowOff>169763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160890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129036</xdr:rowOff>
    </xdr:from>
    <xdr:to>
      <xdr:col>72</xdr:col>
      <xdr:colOff>38100</xdr:colOff>
      <xdr:row>38</xdr:row>
      <xdr:rowOff>59186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50313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80409</xdr:rowOff>
    </xdr:from>
    <xdr:to>
      <xdr:col>67</xdr:col>
      <xdr:colOff>101600</xdr:colOff>
      <xdr:row>37</xdr:row>
      <xdr:rowOff>10559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27086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114068</xdr:rowOff>
    </xdr:from>
    <xdr:to>
      <xdr:col>85</xdr:col>
      <xdr:colOff>127000</xdr:colOff>
      <xdr:row>57</xdr:row>
      <xdr:rowOff>34158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15268"/>
          <a:ext cx="838200" cy="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121693</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7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117311</xdr:rowOff>
    </xdr:from>
    <xdr:to>
      <xdr:col>81</xdr:col>
      <xdr:colOff>50800</xdr:colOff>
      <xdr:row>57</xdr:row>
      <xdr:rowOff>34158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18511"/>
          <a:ext cx="889000" cy="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117311</xdr:rowOff>
    </xdr:from>
    <xdr:to>
      <xdr:col>76</xdr:col>
      <xdr:colOff>114300</xdr:colOff>
      <xdr:row>56</xdr:row>
      <xdr:rowOff>149916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18511"/>
          <a:ext cx="889000" cy="3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149916</xdr:rowOff>
    </xdr:from>
    <xdr:to>
      <xdr:col>71</xdr:col>
      <xdr:colOff>177800</xdr:colOff>
      <xdr:row>57</xdr:row>
      <xdr:rowOff>98709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51116"/>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63268</xdr:rowOff>
    </xdr:from>
    <xdr:to>
      <xdr:col>85</xdr:col>
      <xdr:colOff>177800</xdr:colOff>
      <xdr:row>56</xdr:row>
      <xdr:rowOff>164868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41695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4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154808</xdr:rowOff>
    </xdr:from>
    <xdr:to>
      <xdr:col>81</xdr:col>
      <xdr:colOff>101600</xdr:colOff>
      <xdr:row>57</xdr:row>
      <xdr:rowOff>84958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76085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66511</xdr:rowOff>
    </xdr:from>
    <xdr:to>
      <xdr:col>76</xdr:col>
      <xdr:colOff>165100</xdr:colOff>
      <xdr:row>56</xdr:row>
      <xdr:rowOff>168111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159238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99116</xdr:rowOff>
    </xdr:from>
    <xdr:to>
      <xdr:col>72</xdr:col>
      <xdr:colOff>38100</xdr:colOff>
      <xdr:row>57</xdr:row>
      <xdr:rowOff>29266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20393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47909</xdr:rowOff>
    </xdr:from>
    <xdr:to>
      <xdr:col>67</xdr:col>
      <xdr:colOff>101600</xdr:colOff>
      <xdr:row>57</xdr:row>
      <xdr:rowOff>149509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140636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1305</xdr:rowOff>
    </xdr:from>
    <xdr:to>
      <xdr:col>85</xdr:col>
      <xdr:colOff>127000</xdr:colOff>
      <xdr:row>78</xdr:row>
      <xdr:rowOff>117297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202955"/>
          <a:ext cx="838200" cy="28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158996</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89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116566</xdr:rowOff>
    </xdr:from>
    <xdr:to>
      <xdr:col>81</xdr:col>
      <xdr:colOff>50800</xdr:colOff>
      <xdr:row>78</xdr:row>
      <xdr:rowOff>117297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975316"/>
          <a:ext cx="889000" cy="5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116566</xdr:rowOff>
    </xdr:from>
    <xdr:to>
      <xdr:col>76</xdr:col>
      <xdr:colOff>114300</xdr:colOff>
      <xdr:row>76</xdr:row>
      <xdr:rowOff>151450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975316"/>
          <a:ext cx="889000" cy="2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26224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2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151450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81650"/>
          <a:ext cx="889000" cy="33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121955</xdr:rowOff>
    </xdr:from>
    <xdr:to>
      <xdr:col>85</xdr:col>
      <xdr:colOff>177800</xdr:colOff>
      <xdr:row>77</xdr:row>
      <xdr:rowOff>52105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1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144832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00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66497</xdr:rowOff>
    </xdr:from>
    <xdr:to>
      <xdr:col>81</xdr:col>
      <xdr:colOff>101600</xdr:colOff>
      <xdr:row>78</xdr:row>
      <xdr:rowOff>168097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159224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65766</xdr:rowOff>
    </xdr:from>
    <xdr:to>
      <xdr:col>76</xdr:col>
      <xdr:colOff>165100</xdr:colOff>
      <xdr:row>75</xdr:row>
      <xdr:rowOff>167367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924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12443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100650</xdr:rowOff>
    </xdr:from>
    <xdr:to>
      <xdr:col>72</xdr:col>
      <xdr:colOff>38100</xdr:colOff>
      <xdr:row>77</xdr:row>
      <xdr:rowOff>30800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21927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85789</xdr:rowOff>
    </xdr:from>
    <xdr:to>
      <xdr:col>85</xdr:col>
      <xdr:colOff>127000</xdr:colOff>
      <xdr:row>96</xdr:row>
      <xdr:rowOff>104178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44989"/>
          <a:ext cx="838200" cy="1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13475</xdr:rowOff>
    </xdr:from>
    <xdr:to>
      <xdr:col>81</xdr:col>
      <xdr:colOff>50800</xdr:colOff>
      <xdr:row>96</xdr:row>
      <xdr:rowOff>104178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72675"/>
          <a:ext cx="8890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13475</xdr:rowOff>
    </xdr:from>
    <xdr:to>
      <xdr:col>76</xdr:col>
      <xdr:colOff>114300</xdr:colOff>
      <xdr:row>96</xdr:row>
      <xdr:rowOff>27330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72675"/>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7353</xdr:rowOff>
    </xdr:from>
    <xdr:to>
      <xdr:col>71</xdr:col>
      <xdr:colOff>177800</xdr:colOff>
      <xdr:row>96</xdr:row>
      <xdr:rowOff>27330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66553"/>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34989</xdr:rowOff>
    </xdr:from>
    <xdr:to>
      <xdr:col>85</xdr:col>
      <xdr:colOff>177800</xdr:colOff>
      <xdr:row>96</xdr:row>
      <xdr:rowOff>136589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13416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53378</xdr:rowOff>
    </xdr:from>
    <xdr:to>
      <xdr:col>81</xdr:col>
      <xdr:colOff>101600</xdr:colOff>
      <xdr:row>96</xdr:row>
      <xdr:rowOff>154978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146105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134125</xdr:rowOff>
    </xdr:from>
    <xdr:to>
      <xdr:col>76</xdr:col>
      <xdr:colOff>165100</xdr:colOff>
      <xdr:row>96</xdr:row>
      <xdr:rowOff>64275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55402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1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147980</xdr:rowOff>
    </xdr:from>
    <xdr:to>
      <xdr:col>72</xdr:col>
      <xdr:colOff>38100</xdr:colOff>
      <xdr:row>96</xdr:row>
      <xdr:rowOff>78130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69257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128003</xdr:rowOff>
    </xdr:from>
    <xdr:to>
      <xdr:col>67</xdr:col>
      <xdr:colOff>101600</xdr:colOff>
      <xdr:row>96</xdr:row>
      <xdr:rowOff>58153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49280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金額が増額となった主な項目は、教育費、災害復旧費、土木費となっている。教育費については、再任用職員及び会計年度任用職員等に係る人件費、給食センター及び箟岳地区町民体育館改修事業等により増となった。災害復旧費については、令和４年度３月発生地震及び、７月発生豪雨に係る災害復旧事業を実施したことによるもの。土木費については、過疎対策事業債が新たに活用可能となったことによる事業量の増に加えて、維持補修費の増、公共下水道事業会計への出資金の増等によるもの。</a:t>
          </a:r>
        </a:p>
        <a:p>
          <a:r>
            <a:rPr kumimoji="1" lang="ja-JP" altLang="en-US" sz="1300">
              <a:latin typeface="ＭＳ Ｐゴシック" panose="020B0600070205080204" pitchFamily="50" charset="-128"/>
              <a:ea typeface="ＭＳ Ｐゴシック" panose="020B0600070205080204" pitchFamily="50" charset="-128"/>
            </a:rPr>
            <a:t>金額が減額となった主な項目は、商工費、衛生費、総務費となっている。商工費については、新型コロナウイルス感染症拡大防止協力金給付事業を始めとした感染症対策関連補助金を財源として実施していた事業が縮小したことにより減額とな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衛生費については、大崎広域行政事務組合への負担金（震災復興特別交付税分）の減、放射能汚染稲わら前処理施設建設事業の完了等によるもの</a:t>
          </a:r>
          <a:r>
            <a:rPr kumimoji="1" lang="ja-JP" altLang="en-US" sz="1300">
              <a:latin typeface="ＭＳ Ｐゴシック" panose="020B0600070205080204" pitchFamily="50" charset="-128"/>
              <a:ea typeface="ＭＳ Ｐゴシック" panose="020B0600070205080204" pitchFamily="50" charset="-128"/>
            </a:rPr>
            <a:t>。総務費については、積立金減額による影響が大きく、財政調整基金積立金の増はあるものの、減債基金積立金及びふるさと涌谷創生基金等が大幅に減額となっている。</a:t>
          </a:r>
        </a:p>
        <a:p>
          <a:r>
            <a:rPr kumimoji="1" lang="ja-JP" altLang="en-US" sz="1300">
              <a:latin typeface="ＭＳ Ｐゴシック" panose="020B0600070205080204" pitchFamily="50" charset="-128"/>
              <a:ea typeface="ＭＳ Ｐゴシック" panose="020B0600070205080204" pitchFamily="50" charset="-128"/>
            </a:rPr>
            <a:t>新型コロナウイルス感染症により、中止や縮小となっていた事業やイベントが再開する見込みが立ってきており、必要経費の増加が見込まれるため、経費の見直しに一層力を入れ財政運営に取組んでいく。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において、歳入については、各種交付金及び譲与税の減があったものの、普通交付税が前年度と同水準で交付されたこと、固定資産税での税収が伸びたことで地方税が増額となり一般財源が増加した。歳出については、コロナ禍で中断されていた事業が少しづつ再開されたが、コロナ対策の実施については昨年同様新型コロナウイルス感染症対応地方創生臨時交付金内で行うこと、財政調整基金を取崩さず財政運営を行ったことなどから、昨年に引き続き、実質収支は黒字となった。また、実質単年度収支についても前年度と比較して</a:t>
          </a:r>
          <a:r>
            <a:rPr kumimoji="1" lang="en-US" altLang="ja-JP" sz="1200">
              <a:latin typeface="ＭＳ ゴシック" pitchFamily="49" charset="-128"/>
              <a:ea typeface="ＭＳ ゴシック" pitchFamily="49" charset="-128"/>
            </a:rPr>
            <a:t>2.52</a:t>
          </a:r>
          <a:r>
            <a:rPr kumimoji="1" lang="ja-JP" altLang="en-US" sz="1200">
              <a:latin typeface="ＭＳ ゴシック" pitchFamily="49" charset="-128"/>
              <a:ea typeface="ＭＳ ゴシック" pitchFamily="49" charset="-128"/>
            </a:rPr>
            <a:t>ポイント改善した。</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国民健康保険病院事業会計：新型コロナウイルス感染症の影響により医業収益が減少する一方、それに関連する国庫補助金等の交付により経営状況が改善している。今後も病床利用率の向上による入院収益の確保及び経費削減に努め、健全経営に向けた収支の改善に努める。</a:t>
          </a:r>
        </a:p>
        <a:p>
          <a:r>
            <a:rPr kumimoji="1" lang="ja-JP" altLang="en-US" sz="1100">
              <a:latin typeface="ＭＳ ゴシック" pitchFamily="49" charset="-128"/>
              <a:ea typeface="ＭＳ ゴシック" pitchFamily="49" charset="-128"/>
            </a:rPr>
            <a:t>・水道事業会計：福島県沖地震発生時の町内全域断水を受けて、水道料金半額減免措置を実施したことから収益は減少し、物価高騰の影響により費用は増加したが、約</a:t>
          </a:r>
          <a:r>
            <a:rPr kumimoji="1" lang="en-US" altLang="ja-JP" sz="1100">
              <a:latin typeface="ＭＳ ゴシック" pitchFamily="49" charset="-128"/>
              <a:ea typeface="ＭＳ ゴシック" pitchFamily="49" charset="-128"/>
            </a:rPr>
            <a:t>2,916</a:t>
          </a:r>
          <a:r>
            <a:rPr kumimoji="1" lang="ja-JP" altLang="en-US" sz="1100">
              <a:latin typeface="ＭＳ ゴシック" pitchFamily="49" charset="-128"/>
              <a:ea typeface="ＭＳ ゴシック" pitchFamily="49" charset="-128"/>
            </a:rPr>
            <a:t>万円の純利益となった。今後も安定的な水道事業運営を図る。</a:t>
          </a:r>
        </a:p>
        <a:p>
          <a:r>
            <a:rPr kumimoji="1" lang="ja-JP" altLang="en-US" sz="1100">
              <a:latin typeface="ＭＳ ゴシック" pitchFamily="49" charset="-128"/>
              <a:ea typeface="ＭＳ ゴシック" pitchFamily="49" charset="-128"/>
            </a:rPr>
            <a:t>・下水道事業会計：使用料の減収や一般会計繰入金の減少があったものの、進出企業の下水道接続に伴う下水道事業協力金の受け入れがあったことから、約</a:t>
          </a:r>
          <a:r>
            <a:rPr kumimoji="1" lang="en-US" altLang="ja-JP" sz="1100">
              <a:latin typeface="ＭＳ ゴシック" pitchFamily="49" charset="-128"/>
              <a:ea typeface="ＭＳ ゴシック" pitchFamily="49" charset="-128"/>
            </a:rPr>
            <a:t>529</a:t>
          </a:r>
          <a:r>
            <a:rPr kumimoji="1" lang="ja-JP" altLang="en-US" sz="1100">
              <a:latin typeface="ＭＳ ゴシック" pitchFamily="49" charset="-128"/>
              <a:ea typeface="ＭＳ ゴシック" pitchFamily="49" charset="-128"/>
            </a:rPr>
            <a:t>万円の純利益となった。施設の老朽化対策が必要となる一方で、水需要の減少が見込まれ、下水道事業の経営環境はさらに厳しくなっていくと予想される。</a:t>
          </a:r>
        </a:p>
        <a:p>
          <a:r>
            <a:rPr kumimoji="1" lang="ja-JP" altLang="en-US" sz="1100">
              <a:latin typeface="ＭＳ ゴシック" pitchFamily="49" charset="-128"/>
              <a:ea typeface="ＭＳ ゴシック" pitchFamily="49" charset="-128"/>
            </a:rPr>
            <a:t>・介護保険事業勘定特別会計：被保険者数の増に伴い、介護保険料の増加となったが、施設サービス利用者数の減などにより保険給付費が減少し、国、県交付金が減少となったことが影響している。</a:t>
          </a:r>
        </a:p>
        <a:p>
          <a:r>
            <a:rPr kumimoji="1" lang="ja-JP" altLang="en-US" sz="1100">
              <a:latin typeface="ＭＳ ゴシック" pitchFamily="49" charset="-128"/>
              <a:ea typeface="ＭＳ ゴシック" pitchFamily="49" charset="-128"/>
            </a:rPr>
            <a:t>・訪問看護ステーション事業会計：利用者の減による事業収益の減、職員数の増加による給与費の増、委託料の増、新型コロナウイルス感染症の影響による看護材料費の増等により</a:t>
          </a:r>
          <a:r>
            <a:rPr kumimoji="1" lang="en-US" altLang="ja-JP" sz="1100">
              <a:latin typeface="ＭＳ ゴシック" pitchFamily="49" charset="-128"/>
              <a:ea typeface="ＭＳ ゴシック" pitchFamily="49" charset="-128"/>
            </a:rPr>
            <a:t>0.35</a:t>
          </a:r>
          <a:r>
            <a:rPr kumimoji="1" lang="ja-JP" altLang="en-US" sz="1100">
              <a:latin typeface="ＭＳ ゴシック" pitchFamily="49" charset="-128"/>
              <a:ea typeface="ＭＳ ゴシック" pitchFamily="49" charset="-128"/>
            </a:rPr>
            <a:t>ポイント減少している。老人保健施設会計への出資金が経営負担となっている。</a:t>
          </a:r>
        </a:p>
        <a:p>
          <a:r>
            <a:rPr kumimoji="1" lang="ja-JP" altLang="en-US" sz="1100">
              <a:latin typeface="ＭＳ ゴシック" pitchFamily="49" charset="-128"/>
              <a:ea typeface="ＭＳ ゴシック" pitchFamily="49" charset="-128"/>
            </a:rPr>
            <a:t>・老人保健施設事業会計：新型コロナウイルス感染症の影響を受け、利用者減による収益収入の減、介護材料費の増、燃料費の増等により、</a:t>
          </a:r>
          <a:r>
            <a:rPr kumimoji="1" lang="en-US" altLang="ja-JP" sz="1100">
              <a:latin typeface="ＭＳ ゴシック" pitchFamily="49" charset="-128"/>
              <a:ea typeface="ＭＳ ゴシック" pitchFamily="49" charset="-128"/>
            </a:rPr>
            <a:t>0.72</a:t>
          </a:r>
          <a:r>
            <a:rPr kumimoji="1" lang="ja-JP" altLang="en-US" sz="1100">
              <a:latin typeface="ＭＳ ゴシック" pitchFamily="49" charset="-128"/>
              <a:ea typeface="ＭＳ ゴシック" pitchFamily="49" charset="-128"/>
            </a:rPr>
            <a:t>ポイント減少している。一般会計及び訪問看護ステーション会計からの出資金もあるが、経営状態の改善が必要となっている。</a:t>
          </a:r>
        </a:p>
        <a:p>
          <a:r>
            <a:rPr kumimoji="1" lang="ja-JP" altLang="en-US" sz="1100">
              <a:latin typeface="ＭＳ ゴシック" pitchFamily="49" charset="-128"/>
              <a:ea typeface="ＭＳ ゴシック" pitchFamily="49" charset="-128"/>
            </a:rPr>
            <a:t>・国民健康保険事業勘定特別会計：被保険者数の減に伴い、国民健康保険税の収入減少となったが、国保事業等の支援に係る国、県交付金の増加により改善に繋がった。</a:t>
          </a:r>
        </a:p>
        <a:p>
          <a:endParaRPr kumimoji="1" lang="ja-JP" altLang="en-US"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数値と前年度数値と比較すると、元利償還金等については、学校教育施設等整備事業債や防災対策事業債の元利償還金の増があるものの、病院事業会計の建設改良に対する負担金の減少に伴い、公営企業債の元利償還金に他する繰入金が減少した。しかし、これに対する算入公債費等における、事業費補正により基準財政需要額に算入された公債費が減少したことにより、分子総体では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万円の増加となった。</a:t>
          </a:r>
        </a:p>
        <a:p>
          <a:r>
            <a:rPr kumimoji="1" lang="ja-JP" altLang="en-US" sz="1400">
              <a:latin typeface="ＭＳ ゴシック" pitchFamily="49" charset="-128"/>
              <a:ea typeface="ＭＳ ゴシック" pitchFamily="49" charset="-128"/>
            </a:rPr>
            <a:t>今後も借入と償還の調整を適切に行い、公債費の抑制に努める。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年度に借入した宮城県工場立地基板整備貸付金の返済に充当するため、償還準備金の積み立てを行い、令和３年度に償還が完了した。</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再建計画を開始した令和元年度より、分子は年々減少している。令和４年度において、前年度と比較すると、「債務負担行為に基づく支出予定額」が追加され、「退職手当負担見込額」が増額となったが、「地方債の現在高」、「公営企業債等繰入見込額」、「組合負担等見込額」が減額したことで、「将来負担額」が減額した。中でも、「公営企業債等繰入見込額」による減額が大きく、要因としては、病院事業会計及び下水道事業会計の企業債残高が減額したためと考えられる。加えて、財政調整基金の増額や、ふるさと涌谷創生基金の増額、国保会計財政調整基金の増額が主な要因となり、「充当可能基金」が増額したことで「充当可能財源」が増額したため、分子総体では約</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1,100</a:t>
          </a:r>
          <a:r>
            <a:rPr kumimoji="1" lang="ja-JP" altLang="en-US" sz="1300">
              <a:latin typeface="ＭＳ ゴシック" pitchFamily="49" charset="-128"/>
              <a:ea typeface="ＭＳ ゴシック" pitchFamily="49" charset="-128"/>
            </a:rPr>
            <a:t>万円減少した。</a:t>
          </a:r>
        </a:p>
        <a:p>
          <a:r>
            <a:rPr kumimoji="1" lang="ja-JP" altLang="en-US" sz="1300">
              <a:latin typeface="ＭＳ ゴシック" pitchFamily="49" charset="-128"/>
              <a:ea typeface="ＭＳ ゴシック" pitchFamily="49" charset="-128"/>
            </a:rPr>
            <a:t>財政再建計画が令和５年度で満了するが、計画終了後も健全な財政運営に努め、将来負担に注視していかなければならない。</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５年度にかけ、涌谷町財政再建計画を推進している。計画に基づき、財政調整基金を取り崩さず、必要最低限の経費で財政運営を行うこととしているため、令和２年度から令和４年度にかけて基金残高の増加が続いている。令和４年度に関しても、財政調整基金を第一として、今後償還が増加すると見込まれる地方債の元利償還金による負担を軽減するための減債基金や、ふるさと創生事業に充てるための財源として設置しているふるさと涌谷創生基金を中心に積み立てている。計画推進中のために実施事業を絞っていることに加えて税収等の当初予算に対する上振れ分を積立てたほか、過疎対策事業債等新たな財源の確保により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引続き、基金の計画的な積立てを行い、自然災害や公共施設の老朽化等による突発的な経費に対応するための財源確保に取組んでいく。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ふるさと涌谷創生基金：地域創生事業に充当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震災復興基金：東日本大震災復興事業に充当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公営住宅用地取得基金：公営住宅建設用地取得及び建設事業に充当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新型コロナウイルス感染症対策中小企業等支援基金：新型コロナウイルス感染症対策に係る中小企業等支援経費に充当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ふるさと水と土保全基金：集落共同活動事業に充当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うち、積立額が最も多い基金はふるさと涌谷創生基金である。当該基金は充当する事業が多いことに加えて、今後予定される圃場整備の非適債事業や誘致企業の周辺整備などの歳出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万円増額した。震災復興基金については、中小企業振興資金利子助成事業、内水ハザードマップ作成事業等へ充当するため約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万円取崩したことにより減額した。新型コロナウイルス感染症対策中小企業等支援基金については、中小企業振興資金利子補給事業等に充当するため、約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積立金総額は増額となったが、今後の事業経費と各基金残高や使途を十分に精査し、財政調整基金や減債基金とのバランスも考慮しながら、計画的な積立て、取崩しを行っていく。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も前年度に引続き、財政再建計画に基づき、財政調整基金を取り崩さず、財源確保と歳出の抑制に取り組んだ。加えて、固定資産税の償却資産が大幅増となったため、当初予算に対する税収の上振れ分が発生した。また、令和４年度より過疎地域として指定されたことにより、過疎対策事業債の発行も可能となったことから、新たな財源の確保も基金残高増額の要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一般的な財調基金残高の目安とされる標準財政規模比の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％に加え、病院会計へ一時貸付している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億円を加算した金額を目標金額と設定している。今後は減債基金や特目基金とのバランスに考慮した積立てを行っていく。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誘致企業の周辺環境整備に充てた地方債の後年度償還金と、後年度負担の増加に備え増額した。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企業誘致に係るインフラ整備事業等が見込まれることに加え、災害復旧に係る地方債や新たに活用可能となった過疎対策事業債の発行も見込み、計画的な積立てを行っていく。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30DD94-C75C-4A83-A8EF-CA07211EA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6D6AFC-E173-4C66-A1C1-1BE570F99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9875A70-2435-462F-8271-A88E8F9FEC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EDB3727-34E2-4E87-B5A2-162DFEDB1F3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638CE9F-3E7F-4343-A38B-F51AAFCF427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DF3E6C-910F-4BD9-8D81-7D4D7387743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9C3F824-CFCE-4C96-BBB6-5476F3B8CDF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EE15362-3585-4BED-9E24-4A28F57B214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40D073-03BB-4829-B133-5AFEBDF072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ECB13E3-F359-40F1-944C-9505CF0614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93EC8F-154B-41D9-9E59-820DC10FE8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D3867A1-73BC-40A5-B49B-CA32E4447FF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2499E45-E44F-45A4-9408-4BEE0015C4E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0495DD9-A5B5-46DE-AA25-85D6499310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D329F1B-2FA8-49F9-9E86-BE98351D8C2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51D895E-ABE3-42B3-92B0-AEB64735F1E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2C78D2A-1398-4801-849A-FF176B2CF1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898E34-8F36-4798-AE12-6A2D34D731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BEFCA99-848F-43BA-AE8F-48F2353B7A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FB395D9-D428-4238-AA36-8E7B4AA0D5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5D1DBBE-44D7-4D99-87AC-9C7DCE501BA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FBC34E5-C071-4059-A941-D2225EEB29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681D0D-5377-42D7-B885-4527D9B463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24C0E5E-332F-4AAA-98AF-22CC9E151ED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24D1F6B-1AF1-4374-A967-54E6411ED9E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E215973-3A38-4229-BAE2-D717704B077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497145-0245-4FFA-9E32-5E694393CAD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4826DB9-24BA-4C4F-8B9F-E1C2D618B4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17DD9F-999B-4232-9CD0-46A4D1B2CB9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CEA39C0-4B9A-4F9B-967C-88A7F2BD8E4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1E82B5F-9CF7-4AC7-A6BD-653355526BF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D03FA4D-43B9-4714-80BD-C5A094D59DF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65107A0-F9C4-46C6-B27C-A3B5A8A05F7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B5A555-0BD0-496B-9612-54D83532BE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E112E60-C02C-484E-96DA-7437EF8EE33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F3BEF63-CCAF-4211-BF65-A698A2D05DB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7D8FC47-FB88-47C5-9864-E0B98949740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A22034-AC62-4F7C-84A8-CB2FA927275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358E6C6-2C33-4858-AB06-7EEDE7EAA0E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5EDE9E-772C-431A-BEEA-43486505D44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DE714CF-118E-4974-B7F5-354F19B16E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AA429D8-10EF-40D3-9C68-7CEC695A842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FF5BD8D-A5B4-4606-9110-024FE59EAFF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138C1E0-43EB-4C8F-AE60-E13273EC38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B76D3E6-7F9D-4F4A-AA8D-475CDBBCB9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F144677-7091-4C14-B10A-969511A2D0B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72FAFB-9491-4455-A9FB-9F14FD76AF6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a:t>
          </a:r>
          <a:r>
            <a:rPr kumimoji="1" lang="ja-JP" altLang="en-US" sz="1100">
              <a:latin typeface="ＭＳ ゴシック" panose="020B0609070205080204" pitchFamily="49" charset="-128"/>
              <a:ea typeface="ＭＳ ゴシック" panose="020B0609070205080204" pitchFamily="49" charset="-128"/>
            </a:rPr>
            <a:t>、年々上昇しており、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上昇している。</a:t>
          </a:r>
          <a:r>
            <a:rPr kumimoji="1" lang="ja-JP" altLang="en-US" sz="1100">
              <a:latin typeface="ＭＳ Ｐゴシック" panose="020B0600070205080204" pitchFamily="50" charset="-128"/>
              <a:ea typeface="ＭＳ Ｐゴシック" panose="020B0600070205080204" pitchFamily="50" charset="-128"/>
            </a:rPr>
            <a:t>類似団体平均値と比較すると、差が</a:t>
          </a:r>
          <a:r>
            <a:rPr kumimoji="1" lang="en-US" altLang="ja-JP" sz="1100">
              <a:latin typeface="ＭＳ Ｐゴシック" panose="020B0600070205080204" pitchFamily="50" charset="-128"/>
              <a:ea typeface="ＭＳ Ｐゴシック" panose="020B0600070205080204" pitchFamily="50" charset="-128"/>
            </a:rPr>
            <a:t>16.8</a:t>
          </a:r>
          <a:r>
            <a:rPr kumimoji="1" lang="ja-JP" altLang="en-US" sz="1100">
              <a:latin typeface="ＭＳ Ｐゴシック" panose="020B0600070205080204" pitchFamily="50" charset="-128"/>
              <a:ea typeface="ＭＳ Ｐゴシック" panose="020B0600070205080204" pitchFamily="50" charset="-128"/>
            </a:rPr>
            <a:t>ポイントと大幅に上回っている状況である。庁舎をはじめ、小中学校校舎等、公共施設の老朽化が進んでいるため、公共施設管理計画に基づき、更新や大規模改修等、早急な対応が必要であるが、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財源確保</a:t>
          </a:r>
          <a:r>
            <a:rPr kumimoji="1" lang="ja-JP" altLang="en-US" sz="1100">
              <a:latin typeface="ＭＳ Ｐゴシック" panose="020B0600070205080204" pitchFamily="50" charset="-128"/>
              <a:ea typeface="ＭＳ Ｐゴシック" panose="020B0600070205080204" pitchFamily="50" charset="-128"/>
            </a:rPr>
            <a:t>が大きな課題となっている。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BF7C6F6-93E1-4ABD-B2A4-EB0C93F510C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05BBC20-D3E4-487A-9BC7-3DF9C5ADAC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87714DE-B676-420A-A97B-4D4C5A860C0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0D2FFFE-A349-4FC8-9852-63CC8B326A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8EBD6EE-6B85-4659-A702-20096F18F1A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E88D578-243C-418A-BE2B-45E7F593538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8B8E206-7E52-42DC-9C5D-3BC2F9A0379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7B786BAC-74B7-4C47-B9CE-F56BFFD97CE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DDA6CB6-2361-4F2C-A3BB-9D10BE677B6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F371423-6F75-4063-9FB3-B30CFC91C2B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2AF201D-81B8-4702-93F4-1911ACD34DC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AED1438-B9BF-41F6-B7E2-06D51015658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F28370-AD83-4070-A50F-D13A83A44C1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206B54B-2447-4CE1-B583-7F3B7E7B1B5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A4AA720-99F7-4B76-AA0F-971C7D48A7D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EC7F399-4A06-4B66-8F86-C91D4F25F3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23707</xdr:rowOff>
    </xdr:from>
    <xdr:to>
      <xdr:col>23</xdr:col>
      <xdr:colOff>85090</xdr:colOff>
      <xdr:row>35</xdr:row>
      <xdr:rowOff>69850</xdr:rowOff>
    </xdr:to>
    <xdr:cxnSp macro="">
      <xdr:nvCxnSpPr>
        <xdr:cNvPr id="65" name="直線コネクタ 64">
          <a:extLst>
            <a:ext uri="{FF2B5EF4-FFF2-40B4-BE49-F238E27FC236}">
              <a16:creationId xmlns:a16="http://schemas.microsoft.com/office/drawing/2014/main" id="{29B22647-E665-48D3-9C89-B455E277E345}"/>
            </a:ext>
          </a:extLst>
        </xdr:cNvPr>
        <xdr:cNvCxnSpPr/>
      </xdr:nvCxnSpPr>
      <xdr:spPr>
        <a:xfrm flipV="1">
          <a:off x="4760595" y="5424382"/>
          <a:ext cx="1270" cy="141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6" name="有形固定資産減価償却率最小値テキスト">
          <a:extLst>
            <a:ext uri="{FF2B5EF4-FFF2-40B4-BE49-F238E27FC236}">
              <a16:creationId xmlns:a16="http://schemas.microsoft.com/office/drawing/2014/main" id="{AC3670CE-0D42-4941-9BDF-211472822528}"/>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7" name="直線コネクタ 66">
          <a:extLst>
            <a:ext uri="{FF2B5EF4-FFF2-40B4-BE49-F238E27FC236}">
              <a16:creationId xmlns:a16="http://schemas.microsoft.com/office/drawing/2014/main" id="{2DB045AB-FD38-44B5-9C2C-0948DC699CF1}"/>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141834</xdr:rowOff>
    </xdr:from>
    <xdr:ext cx="405111" cy="259045"/>
    <xdr:sp macro="" textlink="">
      <xdr:nvSpPr>
        <xdr:cNvPr id="68" name="有形固定資産減価償却率最大値テキスト">
          <a:extLst>
            <a:ext uri="{FF2B5EF4-FFF2-40B4-BE49-F238E27FC236}">
              <a16:creationId xmlns:a16="http://schemas.microsoft.com/office/drawing/2014/main" id="{EEF0D22A-B589-4D68-940B-F1E2BF48D141}"/>
            </a:ext>
          </a:extLst>
        </xdr:cNvPr>
        <xdr:cNvSpPr txBox="1"/>
      </xdr:nvSpPr>
      <xdr:spPr>
        <a:xfrm>
          <a:off x="4813300" y="519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23707</xdr:rowOff>
    </xdr:from>
    <xdr:to>
      <xdr:col>23</xdr:col>
      <xdr:colOff>174625</xdr:colOff>
      <xdr:row>27</xdr:row>
      <xdr:rowOff>23707</xdr:rowOff>
    </xdr:to>
    <xdr:cxnSp macro="">
      <xdr:nvCxnSpPr>
        <xdr:cNvPr id="69" name="直線コネクタ 68">
          <a:extLst>
            <a:ext uri="{FF2B5EF4-FFF2-40B4-BE49-F238E27FC236}">
              <a16:creationId xmlns:a16="http://schemas.microsoft.com/office/drawing/2014/main" id="{7FEBCA58-ACBF-4D9B-8CFC-FA9335AB2557}"/>
            </a:ext>
          </a:extLst>
        </xdr:cNvPr>
        <xdr:cNvCxnSpPr/>
      </xdr:nvCxnSpPr>
      <xdr:spPr>
        <a:xfrm>
          <a:off x="4673600" y="5424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123207</xdr:rowOff>
    </xdr:from>
    <xdr:ext cx="405111" cy="259045"/>
    <xdr:sp macro="" textlink="">
      <xdr:nvSpPr>
        <xdr:cNvPr id="70" name="有形固定資産減価償却率平均値テキスト">
          <a:extLst>
            <a:ext uri="{FF2B5EF4-FFF2-40B4-BE49-F238E27FC236}">
              <a16:creationId xmlns:a16="http://schemas.microsoft.com/office/drawing/2014/main" id="{83B9912B-322B-458F-B314-2D8CFB92110B}"/>
            </a:ext>
          </a:extLst>
        </xdr:cNvPr>
        <xdr:cNvSpPr txBox="1"/>
      </xdr:nvSpPr>
      <xdr:spPr>
        <a:xfrm>
          <a:off x="4813300" y="6038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1" name="フローチャート: 判断 70">
          <a:extLst>
            <a:ext uri="{FF2B5EF4-FFF2-40B4-BE49-F238E27FC236}">
              <a16:creationId xmlns:a16="http://schemas.microsoft.com/office/drawing/2014/main" id="{7652C836-9E61-4BB0-BA6C-182237C215BD}"/>
            </a:ext>
          </a:extLst>
        </xdr:cNvPr>
        <xdr:cNvSpPr/>
      </xdr:nvSpPr>
      <xdr:spPr>
        <a:xfrm>
          <a:off x="47117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49953</xdr:rowOff>
    </xdr:from>
    <xdr:to>
      <xdr:col>19</xdr:col>
      <xdr:colOff>187325</xdr:colOff>
      <xdr:row>31</xdr:row>
      <xdr:rowOff>151553</xdr:rowOff>
    </xdr:to>
    <xdr:sp macro="" textlink="">
      <xdr:nvSpPr>
        <xdr:cNvPr id="72" name="フローチャート: 判断 71">
          <a:extLst>
            <a:ext uri="{FF2B5EF4-FFF2-40B4-BE49-F238E27FC236}">
              <a16:creationId xmlns:a16="http://schemas.microsoft.com/office/drawing/2014/main" id="{698BC9D8-B859-4B5C-8770-1AD4BD90F8C6}"/>
            </a:ext>
          </a:extLst>
        </xdr:cNvPr>
        <xdr:cNvSpPr/>
      </xdr:nvSpPr>
      <xdr:spPr>
        <a:xfrm>
          <a:off x="40005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a:extLst>
            <a:ext uri="{FF2B5EF4-FFF2-40B4-BE49-F238E27FC236}">
              <a16:creationId xmlns:a16="http://schemas.microsoft.com/office/drawing/2014/main" id="{33197E82-4A68-49EB-8EA1-5ECB3B3CAC20}"/>
            </a:ext>
          </a:extLst>
        </xdr:cNvPr>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a:extLst>
            <a:ext uri="{FF2B5EF4-FFF2-40B4-BE49-F238E27FC236}">
              <a16:creationId xmlns:a16="http://schemas.microsoft.com/office/drawing/2014/main" id="{B37010F3-D99B-46A4-92B3-615F6A7E01C3}"/>
            </a:ext>
          </a:extLst>
        </xdr:cNvPr>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85937</xdr:rowOff>
    </xdr:from>
    <xdr:to>
      <xdr:col>7</xdr:col>
      <xdr:colOff>187325</xdr:colOff>
      <xdr:row>32</xdr:row>
      <xdr:rowOff>16087</xdr:rowOff>
    </xdr:to>
    <xdr:sp macro="" textlink="">
      <xdr:nvSpPr>
        <xdr:cNvPr id="75" name="フローチャート: 判断 74">
          <a:extLst>
            <a:ext uri="{FF2B5EF4-FFF2-40B4-BE49-F238E27FC236}">
              <a16:creationId xmlns:a16="http://schemas.microsoft.com/office/drawing/2014/main" id="{0191AC45-1BED-4971-B9D2-97831E455EAD}"/>
            </a:ext>
          </a:extLst>
        </xdr:cNvPr>
        <xdr:cNvSpPr/>
      </xdr:nvSpPr>
      <xdr:spPr>
        <a:xfrm>
          <a:off x="1714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CD00A75-BD8A-4735-A21F-04B6708A827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4F39BD3-C0B6-4774-8CBE-3B47CDA9D70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6979974-2AF7-4D5B-835F-40E843FE169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46F2DAD-9942-45CD-8575-FB1507C824E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C043602-85C4-4070-8592-C59CC6EA52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35</xdr:row>
      <xdr:rowOff>19050</xdr:rowOff>
    </xdr:from>
    <xdr:to>
      <xdr:col>23</xdr:col>
      <xdr:colOff>136525</xdr:colOff>
      <xdr:row>35</xdr:row>
      <xdr:rowOff>120650</xdr:rowOff>
    </xdr:to>
    <xdr:sp macro="" textlink="">
      <xdr:nvSpPr>
        <xdr:cNvPr id="81" name="楕円 80">
          <a:extLst>
            <a:ext uri="{FF2B5EF4-FFF2-40B4-BE49-F238E27FC236}">
              <a16:creationId xmlns:a16="http://schemas.microsoft.com/office/drawing/2014/main" id="{26EB4067-99CB-4C4E-8F65-1DCE84CC4145}"/>
            </a:ext>
          </a:extLst>
        </xdr:cNvPr>
        <xdr:cNvSpPr/>
      </xdr:nvSpPr>
      <xdr:spPr>
        <a:xfrm>
          <a:off x="47117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105427</xdr:rowOff>
    </xdr:from>
    <xdr:ext cx="405111" cy="259045"/>
    <xdr:sp macro="" textlink="">
      <xdr:nvSpPr>
        <xdr:cNvPr id="82" name="有形固定資産減価償却率該当値テキスト">
          <a:extLst>
            <a:ext uri="{FF2B5EF4-FFF2-40B4-BE49-F238E27FC236}">
              <a16:creationId xmlns:a16="http://schemas.microsoft.com/office/drawing/2014/main" id="{B4040A68-6A24-478F-BD3D-6E9A1488B8DA}"/>
            </a:ext>
          </a:extLst>
        </xdr:cNvPr>
        <xdr:cNvSpPr txBox="1"/>
      </xdr:nvSpPr>
      <xdr:spPr>
        <a:xfrm>
          <a:off x="4813300" y="670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136525</xdr:rowOff>
    </xdr:from>
    <xdr:to>
      <xdr:col>19</xdr:col>
      <xdr:colOff>187325</xdr:colOff>
      <xdr:row>35</xdr:row>
      <xdr:rowOff>66675</xdr:rowOff>
    </xdr:to>
    <xdr:sp macro="" textlink="">
      <xdr:nvSpPr>
        <xdr:cNvPr id="83" name="楕円 82">
          <a:extLst>
            <a:ext uri="{FF2B5EF4-FFF2-40B4-BE49-F238E27FC236}">
              <a16:creationId xmlns:a16="http://schemas.microsoft.com/office/drawing/2014/main" id="{4C22D8F1-6C61-4634-99E9-63B74E1AF8AB}"/>
            </a:ext>
          </a:extLst>
        </xdr:cNvPr>
        <xdr:cNvSpPr/>
      </xdr:nvSpPr>
      <xdr:spPr>
        <a:xfrm>
          <a:off x="400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15875</xdr:rowOff>
    </xdr:from>
    <xdr:to>
      <xdr:col>23</xdr:col>
      <xdr:colOff>85725</xdr:colOff>
      <xdr:row>35</xdr:row>
      <xdr:rowOff>69850</xdr:rowOff>
    </xdr:to>
    <xdr:cxnSp macro="">
      <xdr:nvCxnSpPr>
        <xdr:cNvPr id="84" name="直線コネクタ 83">
          <a:extLst>
            <a:ext uri="{FF2B5EF4-FFF2-40B4-BE49-F238E27FC236}">
              <a16:creationId xmlns:a16="http://schemas.microsoft.com/office/drawing/2014/main" id="{506C638F-CD4A-4D99-88ED-3AC009260EC1}"/>
            </a:ext>
          </a:extLst>
        </xdr:cNvPr>
        <xdr:cNvCxnSpPr/>
      </xdr:nvCxnSpPr>
      <xdr:spPr>
        <a:xfrm>
          <a:off x="4051300" y="678815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86148</xdr:rowOff>
    </xdr:from>
    <xdr:to>
      <xdr:col>15</xdr:col>
      <xdr:colOff>187325</xdr:colOff>
      <xdr:row>35</xdr:row>
      <xdr:rowOff>16298</xdr:rowOff>
    </xdr:to>
    <xdr:sp macro="" textlink="">
      <xdr:nvSpPr>
        <xdr:cNvPr id="85" name="楕円 84">
          <a:extLst>
            <a:ext uri="{FF2B5EF4-FFF2-40B4-BE49-F238E27FC236}">
              <a16:creationId xmlns:a16="http://schemas.microsoft.com/office/drawing/2014/main" id="{15F8C25B-02F6-4586-A202-CD87DBB22E39}"/>
            </a:ext>
          </a:extLst>
        </xdr:cNvPr>
        <xdr:cNvSpPr/>
      </xdr:nvSpPr>
      <xdr:spPr>
        <a:xfrm>
          <a:off x="3238500" y="66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136948</xdr:rowOff>
    </xdr:from>
    <xdr:to>
      <xdr:col>19</xdr:col>
      <xdr:colOff>136525</xdr:colOff>
      <xdr:row>35</xdr:row>
      <xdr:rowOff>15875</xdr:rowOff>
    </xdr:to>
    <xdr:cxnSp macro="">
      <xdr:nvCxnSpPr>
        <xdr:cNvPr id="86" name="直線コネクタ 85">
          <a:extLst>
            <a:ext uri="{FF2B5EF4-FFF2-40B4-BE49-F238E27FC236}">
              <a16:creationId xmlns:a16="http://schemas.microsoft.com/office/drawing/2014/main" id="{E3AB3916-DF6E-4B45-B4CB-B9BA0CC27D81}"/>
            </a:ext>
          </a:extLst>
        </xdr:cNvPr>
        <xdr:cNvCxnSpPr/>
      </xdr:nvCxnSpPr>
      <xdr:spPr>
        <a:xfrm>
          <a:off x="3289300" y="673777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28575</xdr:rowOff>
    </xdr:from>
    <xdr:to>
      <xdr:col>11</xdr:col>
      <xdr:colOff>187325</xdr:colOff>
      <xdr:row>34</xdr:row>
      <xdr:rowOff>130175</xdr:rowOff>
    </xdr:to>
    <xdr:sp macro="" textlink="">
      <xdr:nvSpPr>
        <xdr:cNvPr id="87" name="楕円 86">
          <a:extLst>
            <a:ext uri="{FF2B5EF4-FFF2-40B4-BE49-F238E27FC236}">
              <a16:creationId xmlns:a16="http://schemas.microsoft.com/office/drawing/2014/main" id="{BA77CFD1-0118-4E9D-B757-B74B6D8C86BE}"/>
            </a:ext>
          </a:extLst>
        </xdr:cNvPr>
        <xdr:cNvSpPr/>
      </xdr:nvSpPr>
      <xdr:spPr>
        <a:xfrm>
          <a:off x="2476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79375</xdr:rowOff>
    </xdr:from>
    <xdr:to>
      <xdr:col>15</xdr:col>
      <xdr:colOff>136525</xdr:colOff>
      <xdr:row>34</xdr:row>
      <xdr:rowOff>136948</xdr:rowOff>
    </xdr:to>
    <xdr:cxnSp macro="">
      <xdr:nvCxnSpPr>
        <xdr:cNvPr id="88" name="直線コネクタ 87">
          <a:extLst>
            <a:ext uri="{FF2B5EF4-FFF2-40B4-BE49-F238E27FC236}">
              <a16:creationId xmlns:a16="http://schemas.microsoft.com/office/drawing/2014/main" id="{9D9D4F79-DB5D-42C0-A488-F5A8C1A3FBD9}"/>
            </a:ext>
          </a:extLst>
        </xdr:cNvPr>
        <xdr:cNvCxnSpPr/>
      </xdr:nvCxnSpPr>
      <xdr:spPr>
        <a:xfrm>
          <a:off x="2527300" y="668020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110067</xdr:rowOff>
    </xdr:from>
    <xdr:to>
      <xdr:col>7</xdr:col>
      <xdr:colOff>187325</xdr:colOff>
      <xdr:row>34</xdr:row>
      <xdr:rowOff>40217</xdr:rowOff>
    </xdr:to>
    <xdr:sp macro="" textlink="">
      <xdr:nvSpPr>
        <xdr:cNvPr id="89" name="楕円 88">
          <a:extLst>
            <a:ext uri="{FF2B5EF4-FFF2-40B4-BE49-F238E27FC236}">
              <a16:creationId xmlns:a16="http://schemas.microsoft.com/office/drawing/2014/main" id="{4FC77CF6-32DE-4FB7-B1D2-384BAAD2D532}"/>
            </a:ext>
          </a:extLst>
        </xdr:cNvPr>
        <xdr:cNvSpPr/>
      </xdr:nvSpPr>
      <xdr:spPr>
        <a:xfrm>
          <a:off x="1714500" y="65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160867</xdr:rowOff>
    </xdr:from>
    <xdr:to>
      <xdr:col>11</xdr:col>
      <xdr:colOff>136525</xdr:colOff>
      <xdr:row>34</xdr:row>
      <xdr:rowOff>79375</xdr:rowOff>
    </xdr:to>
    <xdr:cxnSp macro="">
      <xdr:nvCxnSpPr>
        <xdr:cNvPr id="90" name="直線コネクタ 89">
          <a:extLst>
            <a:ext uri="{FF2B5EF4-FFF2-40B4-BE49-F238E27FC236}">
              <a16:creationId xmlns:a16="http://schemas.microsoft.com/office/drawing/2014/main" id="{B0305099-C199-4B91-9A6B-CA7759C5768F}"/>
            </a:ext>
          </a:extLst>
        </xdr:cNvPr>
        <xdr:cNvCxnSpPr/>
      </xdr:nvCxnSpPr>
      <xdr:spPr>
        <a:xfrm>
          <a:off x="1765300" y="6590242"/>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168080</xdr:rowOff>
    </xdr:from>
    <xdr:ext cx="405111" cy="259045"/>
    <xdr:sp macro="" textlink="">
      <xdr:nvSpPr>
        <xdr:cNvPr id="91" name="n_1aveValue有形固定資産減価償却率">
          <a:extLst>
            <a:ext uri="{FF2B5EF4-FFF2-40B4-BE49-F238E27FC236}">
              <a16:creationId xmlns:a16="http://schemas.microsoft.com/office/drawing/2014/main" id="{1AD797D9-5DF2-40D8-9FD7-E02CEBFACB55}"/>
            </a:ext>
          </a:extLst>
        </xdr:cNvPr>
        <xdr:cNvSpPr txBox="1"/>
      </xdr:nvSpPr>
      <xdr:spPr>
        <a:xfrm>
          <a:off x="3836044" y="5911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25417</xdr:rowOff>
    </xdr:from>
    <xdr:ext cx="405111" cy="259045"/>
    <xdr:sp macro="" textlink="">
      <xdr:nvSpPr>
        <xdr:cNvPr id="92" name="n_2aveValue有形固定資産減価償却率">
          <a:extLst>
            <a:ext uri="{FF2B5EF4-FFF2-40B4-BE49-F238E27FC236}">
              <a16:creationId xmlns:a16="http://schemas.microsoft.com/office/drawing/2014/main" id="{18B1A799-3241-449A-A68D-C32239D672BE}"/>
            </a:ext>
          </a:extLst>
        </xdr:cNvPr>
        <xdr:cNvSpPr txBox="1"/>
      </xdr:nvSpPr>
      <xdr:spPr>
        <a:xfrm>
          <a:off x="3086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93" name="n_3aveValue有形固定資産減価償却率">
          <a:extLst>
            <a:ext uri="{FF2B5EF4-FFF2-40B4-BE49-F238E27FC236}">
              <a16:creationId xmlns:a16="http://schemas.microsoft.com/office/drawing/2014/main" id="{40B60E49-F0C7-4C43-A68A-46CDF43B8710}"/>
            </a:ext>
          </a:extLst>
        </xdr:cNvPr>
        <xdr:cNvSpPr txBox="1"/>
      </xdr:nvSpPr>
      <xdr:spPr>
        <a:xfrm>
          <a:off x="2324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32614</xdr:rowOff>
    </xdr:from>
    <xdr:ext cx="405111" cy="259045"/>
    <xdr:sp macro="" textlink="">
      <xdr:nvSpPr>
        <xdr:cNvPr id="94" name="n_4aveValue有形固定資産減価償却率">
          <a:extLst>
            <a:ext uri="{FF2B5EF4-FFF2-40B4-BE49-F238E27FC236}">
              <a16:creationId xmlns:a16="http://schemas.microsoft.com/office/drawing/2014/main" id="{5A386ADC-BB08-4F8E-B390-2020BDCDA3F8}"/>
            </a:ext>
          </a:extLst>
        </xdr:cNvPr>
        <xdr:cNvSpPr txBox="1"/>
      </xdr:nvSpPr>
      <xdr:spPr>
        <a:xfrm>
          <a:off x="1562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57802</xdr:rowOff>
    </xdr:from>
    <xdr:ext cx="405111" cy="259045"/>
    <xdr:sp macro="" textlink="">
      <xdr:nvSpPr>
        <xdr:cNvPr id="95" name="n_1mainValue有形固定資産減価償却率">
          <a:extLst>
            <a:ext uri="{FF2B5EF4-FFF2-40B4-BE49-F238E27FC236}">
              <a16:creationId xmlns:a16="http://schemas.microsoft.com/office/drawing/2014/main" id="{9A4C90B4-074F-404F-8109-D18EF63693DB}"/>
            </a:ext>
          </a:extLst>
        </xdr:cNvPr>
        <xdr:cNvSpPr txBox="1"/>
      </xdr:nvSpPr>
      <xdr:spPr>
        <a:xfrm>
          <a:off x="3836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7425</xdr:rowOff>
    </xdr:from>
    <xdr:ext cx="405111" cy="259045"/>
    <xdr:sp macro="" textlink="">
      <xdr:nvSpPr>
        <xdr:cNvPr id="96" name="n_2mainValue有形固定資産減価償却率">
          <a:extLst>
            <a:ext uri="{FF2B5EF4-FFF2-40B4-BE49-F238E27FC236}">
              <a16:creationId xmlns:a16="http://schemas.microsoft.com/office/drawing/2014/main" id="{9C987C76-9818-4655-AB67-62E7652397C0}"/>
            </a:ext>
          </a:extLst>
        </xdr:cNvPr>
        <xdr:cNvSpPr txBox="1"/>
      </xdr:nvSpPr>
      <xdr:spPr>
        <a:xfrm>
          <a:off x="3086744" y="677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121302</xdr:rowOff>
    </xdr:from>
    <xdr:ext cx="405111" cy="259045"/>
    <xdr:sp macro="" textlink="">
      <xdr:nvSpPr>
        <xdr:cNvPr id="97" name="n_3mainValue有形固定資産減価償却率">
          <a:extLst>
            <a:ext uri="{FF2B5EF4-FFF2-40B4-BE49-F238E27FC236}">
              <a16:creationId xmlns:a16="http://schemas.microsoft.com/office/drawing/2014/main" id="{3F09B436-D3DB-41CB-A1F4-F79C00787D70}"/>
            </a:ext>
          </a:extLst>
        </xdr:cNvPr>
        <xdr:cNvSpPr txBox="1"/>
      </xdr:nvSpPr>
      <xdr:spPr>
        <a:xfrm>
          <a:off x="2324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31344</xdr:rowOff>
    </xdr:from>
    <xdr:ext cx="405111" cy="259045"/>
    <xdr:sp macro="" textlink="">
      <xdr:nvSpPr>
        <xdr:cNvPr id="98" name="n_4mainValue有形固定資産減価償却率">
          <a:extLst>
            <a:ext uri="{FF2B5EF4-FFF2-40B4-BE49-F238E27FC236}">
              <a16:creationId xmlns:a16="http://schemas.microsoft.com/office/drawing/2014/main" id="{6E006751-5A4F-4A5D-909E-2E2CD1A16A10}"/>
            </a:ext>
          </a:extLst>
        </xdr:cNvPr>
        <xdr:cNvSpPr txBox="1"/>
      </xdr:nvSpPr>
      <xdr:spPr>
        <a:xfrm>
          <a:off x="1562744" y="66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CF3B1C8E-8414-4CC2-855A-683C704833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3A0F4D9-F9A6-4E28-8C04-1F58AE2E8B1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899F8DB-2EFC-427D-8746-176B11AC6E1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C43C39B-C901-4C2F-8353-E0470FF7E2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FFC1295-B134-4B49-B700-8D1750E5338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DC225A5-3178-4761-888F-D05C747B80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5222C9A-85E1-41D7-951B-224C15BE589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2BE417E-430F-4FAF-B191-0A41FA02CD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A90A8CC-EEBB-42B0-870D-EBB91CAF46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07E94B9-895A-4FB2-8228-E03AA235D8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5287DBB-9E6C-412A-B998-6BAAE20F38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9708BAE-2045-4CAE-A442-B87212E34A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C64D8F6-6B9B-4B89-97DB-DE5FE5B13C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ポイント減少し、類似団体平均値と比較しても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ポイント低値となった。将来負担額へ充当可能な基金が増加したことに加えて、公営企業債等に対する繰入見込額や地方債現在高が減少したことが、比率減少の要因となった。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今後も継続して財源確保に取組み、地方債残高等の将来負担額の抑制に努めていく。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AD00995-6123-4B8D-93CB-866ACD6D0C1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2808EBD-FDB6-4B0B-A8B0-5632B50C5B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B6766FF-4D56-4806-80AD-0682278DB31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5E425C1-BBA9-47DE-B684-87218A4E58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5DB4B5CB-5A48-4626-9D3C-836813444E51}"/>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0E12B79-65A0-40AA-AC09-6831E34F703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F0D2F70-1172-4489-B34E-ABBBF39AB8B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F453FB5-9BED-4C35-8A4A-088915A3E2B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0DF150B-A4EC-4614-8C91-44B87D17393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5F5761F-FB05-4F90-B3A8-93E1FCBB339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CE5D374-CA03-45B2-9E6E-476E4261D49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EDAE38B-5BF0-4271-9F3F-60950D8DA6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48F0D73-F203-48CA-85F0-3EF9FA81922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5BAD746-81DD-4A44-BD7A-DD250736753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072E4FF-030D-4231-9511-947B5B926D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57785</xdr:rowOff>
    </xdr:to>
    <xdr:cxnSp macro="">
      <xdr:nvCxnSpPr>
        <xdr:cNvPr id="127" name="直線コネクタ 126">
          <a:extLst>
            <a:ext uri="{FF2B5EF4-FFF2-40B4-BE49-F238E27FC236}">
              <a16:creationId xmlns:a16="http://schemas.microsoft.com/office/drawing/2014/main" id="{5BC0B343-20E6-4CE6-BD6E-6274950B5DF2}"/>
            </a:ext>
          </a:extLst>
        </xdr:cNvPr>
        <xdr:cNvCxnSpPr/>
      </xdr:nvCxnSpPr>
      <xdr:spPr>
        <a:xfrm flipV="1">
          <a:off x="14793595" y="5312833"/>
          <a:ext cx="1269" cy="134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61612</xdr:rowOff>
    </xdr:from>
    <xdr:ext cx="469744" cy="259045"/>
    <xdr:sp macro="" textlink="">
      <xdr:nvSpPr>
        <xdr:cNvPr id="128" name="債務償還比率最小値テキスト">
          <a:extLst>
            <a:ext uri="{FF2B5EF4-FFF2-40B4-BE49-F238E27FC236}">
              <a16:creationId xmlns:a16="http://schemas.microsoft.com/office/drawing/2014/main" id="{07E31AFA-6873-418F-8E89-F742111767F9}"/>
            </a:ext>
          </a:extLst>
        </xdr:cNvPr>
        <xdr:cNvSpPr txBox="1"/>
      </xdr:nvSpPr>
      <xdr:spPr>
        <a:xfrm>
          <a:off x="14846300" y="66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57785</xdr:rowOff>
    </xdr:from>
    <xdr:to>
      <xdr:col>76</xdr:col>
      <xdr:colOff>111125</xdr:colOff>
      <xdr:row>34</xdr:row>
      <xdr:rowOff>57785</xdr:rowOff>
    </xdr:to>
    <xdr:cxnSp macro="">
      <xdr:nvCxnSpPr>
        <xdr:cNvPr id="129" name="直線コネクタ 128">
          <a:extLst>
            <a:ext uri="{FF2B5EF4-FFF2-40B4-BE49-F238E27FC236}">
              <a16:creationId xmlns:a16="http://schemas.microsoft.com/office/drawing/2014/main" id="{40D6868F-29F8-44AC-8A07-0C2BE9B08C57}"/>
            </a:ext>
          </a:extLst>
        </xdr:cNvPr>
        <xdr:cNvCxnSpPr/>
      </xdr:nvCxnSpPr>
      <xdr:spPr>
        <a:xfrm>
          <a:off x="14706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72348DB-81E0-4D38-897D-90C3D948D00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43FB8B75-AB1F-4ED2-8A85-3FE46000367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159159</xdr:rowOff>
    </xdr:from>
    <xdr:ext cx="469744" cy="259045"/>
    <xdr:sp macro="" textlink="">
      <xdr:nvSpPr>
        <xdr:cNvPr id="132" name="債務償還比率平均値テキスト">
          <a:extLst>
            <a:ext uri="{FF2B5EF4-FFF2-40B4-BE49-F238E27FC236}">
              <a16:creationId xmlns:a16="http://schemas.microsoft.com/office/drawing/2014/main" id="{1B4ACB33-801A-4A17-A6F1-C7B3C39EEC73}"/>
            </a:ext>
          </a:extLst>
        </xdr:cNvPr>
        <xdr:cNvSpPr txBox="1"/>
      </xdr:nvSpPr>
      <xdr:spPr>
        <a:xfrm>
          <a:off x="14846300" y="5902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9282</xdr:rowOff>
    </xdr:from>
    <xdr:to>
      <xdr:col>76</xdr:col>
      <xdr:colOff>73025</xdr:colOff>
      <xdr:row>30</xdr:row>
      <xdr:rowOff>110882</xdr:rowOff>
    </xdr:to>
    <xdr:sp macro="" textlink="">
      <xdr:nvSpPr>
        <xdr:cNvPr id="133" name="フローチャート: 判断 132">
          <a:extLst>
            <a:ext uri="{FF2B5EF4-FFF2-40B4-BE49-F238E27FC236}">
              <a16:creationId xmlns:a16="http://schemas.microsoft.com/office/drawing/2014/main" id="{90DDB24E-F897-408B-9DED-896F0AF64664}"/>
            </a:ext>
          </a:extLst>
        </xdr:cNvPr>
        <xdr:cNvSpPr/>
      </xdr:nvSpPr>
      <xdr:spPr>
        <a:xfrm>
          <a:off x="14744700" y="592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155184</xdr:rowOff>
    </xdr:from>
    <xdr:to>
      <xdr:col>72</xdr:col>
      <xdr:colOff>123825</xdr:colOff>
      <xdr:row>30</xdr:row>
      <xdr:rowOff>85334</xdr:rowOff>
    </xdr:to>
    <xdr:sp macro="" textlink="">
      <xdr:nvSpPr>
        <xdr:cNvPr id="134" name="フローチャート: 判断 133">
          <a:extLst>
            <a:ext uri="{FF2B5EF4-FFF2-40B4-BE49-F238E27FC236}">
              <a16:creationId xmlns:a16="http://schemas.microsoft.com/office/drawing/2014/main" id="{2C2B46A0-EEFF-46B1-9326-88C122B06CEC}"/>
            </a:ext>
          </a:extLst>
        </xdr:cNvPr>
        <xdr:cNvSpPr/>
      </xdr:nvSpPr>
      <xdr:spPr>
        <a:xfrm>
          <a:off x="14033500" y="5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50853</xdr:rowOff>
    </xdr:from>
    <xdr:to>
      <xdr:col>68</xdr:col>
      <xdr:colOff>123825</xdr:colOff>
      <xdr:row>31</xdr:row>
      <xdr:rowOff>152453</xdr:rowOff>
    </xdr:to>
    <xdr:sp macro="" textlink="">
      <xdr:nvSpPr>
        <xdr:cNvPr id="135" name="フローチャート: 判断 134">
          <a:extLst>
            <a:ext uri="{FF2B5EF4-FFF2-40B4-BE49-F238E27FC236}">
              <a16:creationId xmlns:a16="http://schemas.microsoft.com/office/drawing/2014/main" id="{38656300-8053-4C7B-85E5-95388DEA0F35}"/>
            </a:ext>
          </a:extLst>
        </xdr:cNvPr>
        <xdr:cNvSpPr/>
      </xdr:nvSpPr>
      <xdr:spPr>
        <a:xfrm>
          <a:off x="132715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167079</xdr:rowOff>
    </xdr:from>
    <xdr:to>
      <xdr:col>64</xdr:col>
      <xdr:colOff>123825</xdr:colOff>
      <xdr:row>32</xdr:row>
      <xdr:rowOff>97229</xdr:rowOff>
    </xdr:to>
    <xdr:sp macro="" textlink="">
      <xdr:nvSpPr>
        <xdr:cNvPr id="136" name="フローチャート: 判断 135">
          <a:extLst>
            <a:ext uri="{FF2B5EF4-FFF2-40B4-BE49-F238E27FC236}">
              <a16:creationId xmlns:a16="http://schemas.microsoft.com/office/drawing/2014/main" id="{46D2ADD3-AF3A-4034-813F-F2D7C77871E0}"/>
            </a:ext>
          </a:extLst>
        </xdr:cNvPr>
        <xdr:cNvSpPr/>
      </xdr:nvSpPr>
      <xdr:spPr>
        <a:xfrm>
          <a:off x="12509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27654</xdr:rowOff>
    </xdr:from>
    <xdr:to>
      <xdr:col>60</xdr:col>
      <xdr:colOff>123825</xdr:colOff>
      <xdr:row>32</xdr:row>
      <xdr:rowOff>129254</xdr:rowOff>
    </xdr:to>
    <xdr:sp macro="" textlink="">
      <xdr:nvSpPr>
        <xdr:cNvPr id="137" name="フローチャート: 判断 136">
          <a:extLst>
            <a:ext uri="{FF2B5EF4-FFF2-40B4-BE49-F238E27FC236}">
              <a16:creationId xmlns:a16="http://schemas.microsoft.com/office/drawing/2014/main" id="{22A05343-720A-42F4-BB8C-3050C1FFA97B}"/>
            </a:ext>
          </a:extLst>
        </xdr:cNvPr>
        <xdr:cNvSpPr/>
      </xdr:nvSpPr>
      <xdr:spPr>
        <a:xfrm>
          <a:off x="11747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0801877-F080-4DD9-B970-90B8C5F069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15854F5-B922-40D2-BEB3-B4A098EF501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BCA2068-83A5-4A56-9126-103F0BCADDB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B95021-CC8D-434B-ACBF-9BCDE2DEA4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C3FFF5-1EFB-45BB-B08E-AA15DC95491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133773</xdr:rowOff>
    </xdr:from>
    <xdr:to>
      <xdr:col>76</xdr:col>
      <xdr:colOff>73025</xdr:colOff>
      <xdr:row>30</xdr:row>
      <xdr:rowOff>63923</xdr:rowOff>
    </xdr:to>
    <xdr:sp macro="" textlink="">
      <xdr:nvSpPr>
        <xdr:cNvPr id="143" name="楕円 142">
          <a:extLst>
            <a:ext uri="{FF2B5EF4-FFF2-40B4-BE49-F238E27FC236}">
              <a16:creationId xmlns:a16="http://schemas.microsoft.com/office/drawing/2014/main" id="{EA5BF203-8E82-407C-B9C6-ED61397EA322}"/>
            </a:ext>
          </a:extLst>
        </xdr:cNvPr>
        <xdr:cNvSpPr/>
      </xdr:nvSpPr>
      <xdr:spPr>
        <a:xfrm>
          <a:off x="14744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156650</xdr:rowOff>
    </xdr:from>
    <xdr:ext cx="469744" cy="259045"/>
    <xdr:sp macro="" textlink="">
      <xdr:nvSpPr>
        <xdr:cNvPr id="144" name="債務償還比率該当値テキスト">
          <a:extLst>
            <a:ext uri="{FF2B5EF4-FFF2-40B4-BE49-F238E27FC236}">
              <a16:creationId xmlns:a16="http://schemas.microsoft.com/office/drawing/2014/main" id="{304D5083-6B49-478B-A574-B82F712F50CC}"/>
            </a:ext>
          </a:extLst>
        </xdr:cNvPr>
        <xdr:cNvSpPr txBox="1"/>
      </xdr:nvSpPr>
      <xdr:spPr>
        <a:xfrm>
          <a:off x="14846300" y="57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168497</xdr:rowOff>
    </xdr:from>
    <xdr:to>
      <xdr:col>72</xdr:col>
      <xdr:colOff>123825</xdr:colOff>
      <xdr:row>30</xdr:row>
      <xdr:rowOff>98647</xdr:rowOff>
    </xdr:to>
    <xdr:sp macro="" textlink="">
      <xdr:nvSpPr>
        <xdr:cNvPr id="145" name="楕円 144">
          <a:extLst>
            <a:ext uri="{FF2B5EF4-FFF2-40B4-BE49-F238E27FC236}">
              <a16:creationId xmlns:a16="http://schemas.microsoft.com/office/drawing/2014/main" id="{EF198CEF-B04B-46B9-AE96-D25FD2E8975E}"/>
            </a:ext>
          </a:extLst>
        </xdr:cNvPr>
        <xdr:cNvSpPr/>
      </xdr:nvSpPr>
      <xdr:spPr>
        <a:xfrm>
          <a:off x="14033500" y="59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13123</xdr:rowOff>
    </xdr:from>
    <xdr:to>
      <xdr:col>76</xdr:col>
      <xdr:colOff>22225</xdr:colOff>
      <xdr:row>30</xdr:row>
      <xdr:rowOff>47847</xdr:rowOff>
    </xdr:to>
    <xdr:cxnSp macro="">
      <xdr:nvCxnSpPr>
        <xdr:cNvPr id="146" name="直線コネクタ 145">
          <a:extLst>
            <a:ext uri="{FF2B5EF4-FFF2-40B4-BE49-F238E27FC236}">
              <a16:creationId xmlns:a16="http://schemas.microsoft.com/office/drawing/2014/main" id="{D731560C-F629-4D5E-AC25-CA49BE9E52E6}"/>
            </a:ext>
          </a:extLst>
        </xdr:cNvPr>
        <xdr:cNvCxnSpPr/>
      </xdr:nvCxnSpPr>
      <xdr:spPr>
        <a:xfrm flipV="1">
          <a:off x="14084300" y="5928148"/>
          <a:ext cx="7112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153046</xdr:rowOff>
    </xdr:from>
    <xdr:to>
      <xdr:col>68</xdr:col>
      <xdr:colOff>123825</xdr:colOff>
      <xdr:row>32</xdr:row>
      <xdr:rowOff>83196</xdr:rowOff>
    </xdr:to>
    <xdr:sp macro="" textlink="">
      <xdr:nvSpPr>
        <xdr:cNvPr id="147" name="楕円 146">
          <a:extLst>
            <a:ext uri="{FF2B5EF4-FFF2-40B4-BE49-F238E27FC236}">
              <a16:creationId xmlns:a16="http://schemas.microsoft.com/office/drawing/2014/main" id="{F4E37470-FDAA-440E-82DA-8AD55002BF04}"/>
            </a:ext>
          </a:extLst>
        </xdr:cNvPr>
        <xdr:cNvSpPr/>
      </xdr:nvSpPr>
      <xdr:spPr>
        <a:xfrm>
          <a:off x="13271500" y="62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47847</xdr:rowOff>
    </xdr:from>
    <xdr:to>
      <xdr:col>72</xdr:col>
      <xdr:colOff>73025</xdr:colOff>
      <xdr:row>32</xdr:row>
      <xdr:rowOff>32396</xdr:rowOff>
    </xdr:to>
    <xdr:cxnSp macro="">
      <xdr:nvCxnSpPr>
        <xdr:cNvPr id="148" name="直線コネクタ 147">
          <a:extLst>
            <a:ext uri="{FF2B5EF4-FFF2-40B4-BE49-F238E27FC236}">
              <a16:creationId xmlns:a16="http://schemas.microsoft.com/office/drawing/2014/main" id="{9E209902-CF1D-42AF-B420-44ED687C9E26}"/>
            </a:ext>
          </a:extLst>
        </xdr:cNvPr>
        <xdr:cNvCxnSpPr/>
      </xdr:nvCxnSpPr>
      <xdr:spPr>
        <a:xfrm flipV="1">
          <a:off x="13322300" y="5962872"/>
          <a:ext cx="762000" cy="32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152157</xdr:rowOff>
    </xdr:from>
    <xdr:to>
      <xdr:col>64</xdr:col>
      <xdr:colOff>123825</xdr:colOff>
      <xdr:row>33</xdr:row>
      <xdr:rowOff>82307</xdr:rowOff>
    </xdr:to>
    <xdr:sp macro="" textlink="">
      <xdr:nvSpPr>
        <xdr:cNvPr id="149" name="楕円 148">
          <a:extLst>
            <a:ext uri="{FF2B5EF4-FFF2-40B4-BE49-F238E27FC236}">
              <a16:creationId xmlns:a16="http://schemas.microsoft.com/office/drawing/2014/main" id="{0A8E5F61-847D-4AB8-B218-AAE841386B46}"/>
            </a:ext>
          </a:extLst>
        </xdr:cNvPr>
        <xdr:cNvSpPr/>
      </xdr:nvSpPr>
      <xdr:spPr>
        <a:xfrm>
          <a:off x="12509500" y="6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32396</xdr:rowOff>
    </xdr:from>
    <xdr:to>
      <xdr:col>68</xdr:col>
      <xdr:colOff>73025</xdr:colOff>
      <xdr:row>33</xdr:row>
      <xdr:rowOff>31507</xdr:rowOff>
    </xdr:to>
    <xdr:cxnSp macro="">
      <xdr:nvCxnSpPr>
        <xdr:cNvPr id="150" name="直線コネクタ 149">
          <a:extLst>
            <a:ext uri="{FF2B5EF4-FFF2-40B4-BE49-F238E27FC236}">
              <a16:creationId xmlns:a16="http://schemas.microsoft.com/office/drawing/2014/main" id="{960D6BC4-633B-40EB-8CD8-4A7DFE6C76BD}"/>
            </a:ext>
          </a:extLst>
        </xdr:cNvPr>
        <xdr:cNvCxnSpPr/>
      </xdr:nvCxnSpPr>
      <xdr:spPr>
        <a:xfrm flipV="1">
          <a:off x="12560300" y="6290321"/>
          <a:ext cx="762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42778</xdr:rowOff>
    </xdr:from>
    <xdr:to>
      <xdr:col>60</xdr:col>
      <xdr:colOff>123825</xdr:colOff>
      <xdr:row>33</xdr:row>
      <xdr:rowOff>144378</xdr:rowOff>
    </xdr:to>
    <xdr:sp macro="" textlink="">
      <xdr:nvSpPr>
        <xdr:cNvPr id="151" name="楕円 150">
          <a:extLst>
            <a:ext uri="{FF2B5EF4-FFF2-40B4-BE49-F238E27FC236}">
              <a16:creationId xmlns:a16="http://schemas.microsoft.com/office/drawing/2014/main" id="{1F3C6B1B-8D78-417A-A055-589E6B4B2347}"/>
            </a:ext>
          </a:extLst>
        </xdr:cNvPr>
        <xdr:cNvSpPr/>
      </xdr:nvSpPr>
      <xdr:spPr>
        <a:xfrm>
          <a:off x="11747500" y="6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31507</xdr:rowOff>
    </xdr:from>
    <xdr:to>
      <xdr:col>64</xdr:col>
      <xdr:colOff>73025</xdr:colOff>
      <xdr:row>33</xdr:row>
      <xdr:rowOff>93578</xdr:rowOff>
    </xdr:to>
    <xdr:cxnSp macro="">
      <xdr:nvCxnSpPr>
        <xdr:cNvPr id="152" name="直線コネクタ 151">
          <a:extLst>
            <a:ext uri="{FF2B5EF4-FFF2-40B4-BE49-F238E27FC236}">
              <a16:creationId xmlns:a16="http://schemas.microsoft.com/office/drawing/2014/main" id="{B67EAD2D-B5DA-49B8-B576-A9BF6866B992}"/>
            </a:ext>
          </a:extLst>
        </xdr:cNvPr>
        <xdr:cNvCxnSpPr/>
      </xdr:nvCxnSpPr>
      <xdr:spPr>
        <a:xfrm flipV="1">
          <a:off x="11798300" y="6460882"/>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101861</xdr:rowOff>
    </xdr:from>
    <xdr:ext cx="469744" cy="259045"/>
    <xdr:sp macro="" textlink="">
      <xdr:nvSpPr>
        <xdr:cNvPr id="153" name="n_1aveValue債務償還比率">
          <a:extLst>
            <a:ext uri="{FF2B5EF4-FFF2-40B4-BE49-F238E27FC236}">
              <a16:creationId xmlns:a16="http://schemas.microsoft.com/office/drawing/2014/main" id="{88C9E4F3-9CFC-4F60-A0A3-FB2AA1EDC145}"/>
            </a:ext>
          </a:extLst>
        </xdr:cNvPr>
        <xdr:cNvSpPr txBox="1"/>
      </xdr:nvSpPr>
      <xdr:spPr>
        <a:xfrm>
          <a:off x="13836727" y="5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168980</xdr:rowOff>
    </xdr:from>
    <xdr:ext cx="469744" cy="259045"/>
    <xdr:sp macro="" textlink="">
      <xdr:nvSpPr>
        <xdr:cNvPr id="154" name="n_2aveValue債務償還比率">
          <a:extLst>
            <a:ext uri="{FF2B5EF4-FFF2-40B4-BE49-F238E27FC236}">
              <a16:creationId xmlns:a16="http://schemas.microsoft.com/office/drawing/2014/main" id="{1E32E21F-8BB8-4C31-B893-2A7431856448}"/>
            </a:ext>
          </a:extLst>
        </xdr:cNvPr>
        <xdr:cNvSpPr txBox="1"/>
      </xdr:nvSpPr>
      <xdr:spPr>
        <a:xfrm>
          <a:off x="13087427" y="591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113756</xdr:rowOff>
    </xdr:from>
    <xdr:ext cx="469744" cy="259045"/>
    <xdr:sp macro="" textlink="">
      <xdr:nvSpPr>
        <xdr:cNvPr id="155" name="n_3aveValue債務償還比率">
          <a:extLst>
            <a:ext uri="{FF2B5EF4-FFF2-40B4-BE49-F238E27FC236}">
              <a16:creationId xmlns:a16="http://schemas.microsoft.com/office/drawing/2014/main" id="{92C516D6-A765-43A4-BF31-810D8BDE44B7}"/>
            </a:ext>
          </a:extLst>
        </xdr:cNvPr>
        <xdr:cNvSpPr txBox="1"/>
      </xdr:nvSpPr>
      <xdr:spPr>
        <a:xfrm>
          <a:off x="123254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145781</xdr:rowOff>
    </xdr:from>
    <xdr:ext cx="469744" cy="259045"/>
    <xdr:sp macro="" textlink="">
      <xdr:nvSpPr>
        <xdr:cNvPr id="156" name="n_4aveValue債務償還比率">
          <a:extLst>
            <a:ext uri="{FF2B5EF4-FFF2-40B4-BE49-F238E27FC236}">
              <a16:creationId xmlns:a16="http://schemas.microsoft.com/office/drawing/2014/main" id="{D7C2A166-E30C-471A-8AE7-2FEE8AA92117}"/>
            </a:ext>
          </a:extLst>
        </xdr:cNvPr>
        <xdr:cNvSpPr txBox="1"/>
      </xdr:nvSpPr>
      <xdr:spPr>
        <a:xfrm>
          <a:off x="11563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89774</xdr:rowOff>
    </xdr:from>
    <xdr:ext cx="469744" cy="259045"/>
    <xdr:sp macro="" textlink="">
      <xdr:nvSpPr>
        <xdr:cNvPr id="157" name="n_1mainValue債務償還比率">
          <a:extLst>
            <a:ext uri="{FF2B5EF4-FFF2-40B4-BE49-F238E27FC236}">
              <a16:creationId xmlns:a16="http://schemas.microsoft.com/office/drawing/2014/main" id="{A74CADA3-DF51-4D84-B9D5-01D17F327FFD}"/>
            </a:ext>
          </a:extLst>
        </xdr:cNvPr>
        <xdr:cNvSpPr txBox="1"/>
      </xdr:nvSpPr>
      <xdr:spPr>
        <a:xfrm>
          <a:off x="13836727" y="600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74323</xdr:rowOff>
    </xdr:from>
    <xdr:ext cx="469744" cy="259045"/>
    <xdr:sp macro="" textlink="">
      <xdr:nvSpPr>
        <xdr:cNvPr id="158" name="n_2mainValue債務償還比率">
          <a:extLst>
            <a:ext uri="{FF2B5EF4-FFF2-40B4-BE49-F238E27FC236}">
              <a16:creationId xmlns:a16="http://schemas.microsoft.com/office/drawing/2014/main" id="{5C6A859F-1319-4397-B54D-C353EFB2AADB}"/>
            </a:ext>
          </a:extLst>
        </xdr:cNvPr>
        <xdr:cNvSpPr txBox="1"/>
      </xdr:nvSpPr>
      <xdr:spPr>
        <a:xfrm>
          <a:off x="13087427" y="63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73434</xdr:rowOff>
    </xdr:from>
    <xdr:ext cx="469744" cy="259045"/>
    <xdr:sp macro="" textlink="">
      <xdr:nvSpPr>
        <xdr:cNvPr id="159" name="n_3mainValue債務償還比率">
          <a:extLst>
            <a:ext uri="{FF2B5EF4-FFF2-40B4-BE49-F238E27FC236}">
              <a16:creationId xmlns:a16="http://schemas.microsoft.com/office/drawing/2014/main" id="{725CC513-C1BB-4D82-B087-245F66A9F56A}"/>
            </a:ext>
          </a:extLst>
        </xdr:cNvPr>
        <xdr:cNvSpPr txBox="1"/>
      </xdr:nvSpPr>
      <xdr:spPr>
        <a:xfrm>
          <a:off x="12325427" y="65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135505</xdr:rowOff>
    </xdr:from>
    <xdr:ext cx="469744" cy="259045"/>
    <xdr:sp macro="" textlink="">
      <xdr:nvSpPr>
        <xdr:cNvPr id="160" name="n_4mainValue債務償還比率">
          <a:extLst>
            <a:ext uri="{FF2B5EF4-FFF2-40B4-BE49-F238E27FC236}">
              <a16:creationId xmlns:a16="http://schemas.microsoft.com/office/drawing/2014/main" id="{21D419EB-2A07-43F6-9752-FC1A8DB547EE}"/>
            </a:ext>
          </a:extLst>
        </xdr:cNvPr>
        <xdr:cNvSpPr txBox="1"/>
      </xdr:nvSpPr>
      <xdr:spPr>
        <a:xfrm>
          <a:off x="11563427" y="65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1D8157F-7EF0-49F2-862D-5CA00E2B92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83CEFB1-2B6B-4471-871C-B378E43FA9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40BFD44-65BD-4291-B823-58BE03B03FE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9B7CA31-D255-4DD4-99F3-4C7B4088907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F963B1A-9AA4-4129-B18E-28D77A8453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8316607-863B-4B95-AEAD-5143E43C950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E93B13-BF2B-4ED4-9EC1-ED6B8F78F4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2A7DDD-A239-4419-9A63-3EFA9DCE41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24C59E-610E-4E7D-92A8-CA0E16397B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FCEC7C-00F9-4BC3-99B4-F04B6B0C54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6B2608-5448-41FA-B7CF-6251AF3013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0E5E06-2D09-43CF-B0FF-60341132E9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35593B-6A11-4412-8FF1-7C982F05C11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AA54D6-90AA-41C3-9FF2-88DF9CB8CD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A1F085-E0E3-4262-8BE9-427BCC8903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F0D16C-15A0-492A-8893-92546B70028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5986BB-DEFF-4D02-BB05-06D18910ED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7A6777-3458-47CF-B767-538B658BA3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881A9B-87B1-4FF8-AB0E-BA4AAD4C89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911BB1-7D2A-4E75-9ED8-2949919833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6148B4-AC3A-425F-AEB6-867B76FD0B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82DA227-8E0B-4287-ACB1-C2662A913B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F74C9B-35E0-42C7-9055-62D6F4843B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5D2E00-0C89-4709-A47E-E990870C2C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5852BA-06CE-49F1-AA06-7A8C657C21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AA281F-298A-4DD7-85D6-0F187CF627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6B9244-190B-4CFD-B181-DAE3E1E048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128EDF-A0F6-4E93-8C8D-95C33FAC5EE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C2EF579-5A4B-4319-AA74-8748A7CC67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C4865E-6267-4BE5-B474-3705BE26E54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A5CA24-6F11-4E08-BC62-8068D2A128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837062-13A5-4A9D-9B44-752A351367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5F3E30-FBD0-40EE-8763-B04B05E765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9F38C9-3A48-4C91-B0E3-92F19C1663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06DD7F-470F-4787-BA58-4D75ECC396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E8E380-0412-44E7-855D-8F229AC9D8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3F434E2-E2B5-43F9-B000-4DB93EE125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78D125-CF71-46E8-ACEA-7C046A975EF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B5F9C4-8B42-4923-A959-FAB70B8E28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556425-DA2E-4478-958E-429F78C6511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6AB094-0DF7-479D-A505-476B0A6930A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7BDD0F-E963-45F8-B0B2-F297B138F52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6D5F56-E406-4455-9861-271BEDD75BF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EAFD75-B457-4893-A08E-7F5A10539F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0A56AF-066F-4E22-A396-FC2583459B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134D82-E9D2-421D-8B47-223CCD8EE3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845811-F9FB-4349-BDEB-110DFF4C3F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E0AB50-9C5A-48F0-8BB3-00F08C6B8B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5E9B06-F9A0-44E2-A6F8-638494A84EF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9B4D1FB-F237-4062-A275-1799117B3E0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C81F3B-D380-4985-A336-66BFCE8A431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E5D9B04-B363-49DC-AD81-B1C01005DD2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97A1AF0-D7B2-49B6-9C29-2F8E509CB3B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23DCAC-EBAE-4004-95F3-11AF459512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A71B41E-FB9E-4EDA-84D7-0AEB334ADA2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6078252-59B7-4BF9-958D-45FB22CC255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195603-3786-45D1-A4E4-E4D7A82E90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345B077-01A8-46A9-A745-70B10E211BC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1648BD8-8A38-4569-B2EB-67EA1632B3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F9A182B-C7E6-4E38-9AF5-21A65586725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9A1FEAF-0386-4120-B738-A5E57B4076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100965</xdr:rowOff>
    </xdr:to>
    <xdr:cxnSp macro="">
      <xdr:nvCxnSpPr>
        <xdr:cNvPr id="57" name="直線コネクタ 56">
          <a:extLst>
            <a:ext uri="{FF2B5EF4-FFF2-40B4-BE49-F238E27FC236}">
              <a16:creationId xmlns:a16="http://schemas.microsoft.com/office/drawing/2014/main" id="{049C38EA-96F0-4AD2-9B32-EB0570DC0D37}"/>
            </a:ext>
          </a:extLst>
        </xdr:cNvPr>
        <xdr:cNvCxnSpPr/>
      </xdr:nvCxnSpPr>
      <xdr:spPr>
        <a:xfrm flipV="1">
          <a:off x="4634865" y="58388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8" name="【道路】&#10;有形固定資産減価償却率最小値テキスト">
          <a:extLst>
            <a:ext uri="{FF2B5EF4-FFF2-40B4-BE49-F238E27FC236}">
              <a16:creationId xmlns:a16="http://schemas.microsoft.com/office/drawing/2014/main" id="{05C0627D-CC63-4A86-AF49-6BA67E90BA5D}"/>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9" name="直線コネクタ 58">
          <a:extLst>
            <a:ext uri="{FF2B5EF4-FFF2-40B4-BE49-F238E27FC236}">
              <a16:creationId xmlns:a16="http://schemas.microsoft.com/office/drawing/2014/main" id="{9C88FF19-164F-47D4-BCC7-FF4B2C9B0B46}"/>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13A8C3DF-54EA-45B6-8064-DA7CAE3D49C8}"/>
            </a:ext>
          </a:extLst>
        </xdr:cNvPr>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2CF3A1EF-4C6C-4C2E-9469-6AE47FADDA65}"/>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48277</xdr:rowOff>
    </xdr:from>
    <xdr:ext cx="405111" cy="259045"/>
    <xdr:sp macro="" textlink="">
      <xdr:nvSpPr>
        <xdr:cNvPr id="62" name="【道路】&#10;有形固定資産減価償却率平均値テキスト">
          <a:extLst>
            <a:ext uri="{FF2B5EF4-FFF2-40B4-BE49-F238E27FC236}">
              <a16:creationId xmlns:a16="http://schemas.microsoft.com/office/drawing/2014/main" id="{2B377F07-850D-4113-A916-6B9045FF75D5}"/>
            </a:ext>
          </a:extLst>
        </xdr:cNvPr>
        <xdr:cNvSpPr txBox="1"/>
      </xdr:nvSpPr>
      <xdr:spPr>
        <a:xfrm>
          <a:off x="4673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63" name="フローチャート: 判断 62">
          <a:extLst>
            <a:ext uri="{FF2B5EF4-FFF2-40B4-BE49-F238E27FC236}">
              <a16:creationId xmlns:a16="http://schemas.microsoft.com/office/drawing/2014/main" id="{361D8AEC-09CB-43E7-8C2F-B6CF629C67C8}"/>
            </a:ext>
          </a:extLst>
        </xdr:cNvPr>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102235</xdr:rowOff>
    </xdr:to>
    <xdr:sp macro="" textlink="">
      <xdr:nvSpPr>
        <xdr:cNvPr id="64" name="フローチャート: 判断 63">
          <a:extLst>
            <a:ext uri="{FF2B5EF4-FFF2-40B4-BE49-F238E27FC236}">
              <a16:creationId xmlns:a16="http://schemas.microsoft.com/office/drawing/2014/main" id="{C9D4CD74-3F18-4B3C-88BC-6891A525ED36}"/>
            </a:ext>
          </a:extLst>
        </xdr:cNvPr>
        <xdr:cNvSpPr/>
      </xdr:nvSpPr>
      <xdr:spPr>
        <a:xfrm>
          <a:off x="3746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a:extLst>
            <a:ext uri="{FF2B5EF4-FFF2-40B4-BE49-F238E27FC236}">
              <a16:creationId xmlns:a16="http://schemas.microsoft.com/office/drawing/2014/main" id="{473A01F3-34D6-4F3B-9503-4CC2BB39D360}"/>
            </a:ext>
          </a:extLst>
        </xdr:cNvPr>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a:extLst>
            <a:ext uri="{FF2B5EF4-FFF2-40B4-BE49-F238E27FC236}">
              <a16:creationId xmlns:a16="http://schemas.microsoft.com/office/drawing/2014/main" id="{9C86DADD-EEF4-43A2-B331-9FCE3F52F644}"/>
            </a:ext>
          </a:extLst>
        </xdr:cNvPr>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a:extLst>
            <a:ext uri="{FF2B5EF4-FFF2-40B4-BE49-F238E27FC236}">
              <a16:creationId xmlns:a16="http://schemas.microsoft.com/office/drawing/2014/main" id="{3E228C20-AE6D-4F45-B41A-434CEBC9BC6A}"/>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3F4BF10-76E8-41A9-A0B0-96E733C916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5F4869-C61F-48B1-B2BF-064BBDD526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265E40-3E04-4620-985D-16EC3EF87E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3612C3-B2CB-43B8-8CAA-B40BA500B6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0618ABE-9CD3-47E6-AA3F-0B1E47DC483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53975</xdr:rowOff>
    </xdr:from>
    <xdr:to>
      <xdr:col>24</xdr:col>
      <xdr:colOff>114300</xdr:colOff>
      <xdr:row>40</xdr:row>
      <xdr:rowOff>155575</xdr:rowOff>
    </xdr:to>
    <xdr:sp macro="" textlink="">
      <xdr:nvSpPr>
        <xdr:cNvPr id="73" name="楕円 72">
          <a:extLst>
            <a:ext uri="{FF2B5EF4-FFF2-40B4-BE49-F238E27FC236}">
              <a16:creationId xmlns:a16="http://schemas.microsoft.com/office/drawing/2014/main" id="{D4BC8EAC-2E69-45CF-AF0E-4611AFB6DFE9}"/>
            </a:ext>
          </a:extLst>
        </xdr:cNvPr>
        <xdr:cNvSpPr/>
      </xdr:nvSpPr>
      <xdr:spPr>
        <a:xfrm>
          <a:off x="4584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AEB24E34-19A3-44D1-920F-832466AA4788}"/>
            </a:ext>
          </a:extLst>
        </xdr:cNvPr>
        <xdr:cNvSpPr txBox="1"/>
      </xdr:nvSpPr>
      <xdr:spPr>
        <a:xfrm>
          <a:off x="4673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5" name="楕円 74">
          <a:extLst>
            <a:ext uri="{FF2B5EF4-FFF2-40B4-BE49-F238E27FC236}">
              <a16:creationId xmlns:a16="http://schemas.microsoft.com/office/drawing/2014/main" id="{9ADED3BC-FABB-4BBC-906B-5A685E035308}"/>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104775</xdr:rowOff>
    </xdr:to>
    <xdr:cxnSp macro="">
      <xdr:nvCxnSpPr>
        <xdr:cNvPr id="76" name="直線コネクタ 75">
          <a:extLst>
            <a:ext uri="{FF2B5EF4-FFF2-40B4-BE49-F238E27FC236}">
              <a16:creationId xmlns:a16="http://schemas.microsoft.com/office/drawing/2014/main" id="{26835EF2-AAFA-4074-9247-DCAAB1270995}"/>
            </a:ext>
          </a:extLst>
        </xdr:cNvPr>
        <xdr:cNvCxnSpPr/>
      </xdr:nvCxnSpPr>
      <xdr:spPr>
        <a:xfrm>
          <a:off x="3797300" y="69342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168275</xdr:rowOff>
    </xdr:from>
    <xdr:to>
      <xdr:col>15</xdr:col>
      <xdr:colOff>101600</xdr:colOff>
      <xdr:row>40</xdr:row>
      <xdr:rowOff>98425</xdr:rowOff>
    </xdr:to>
    <xdr:sp macro="" textlink="">
      <xdr:nvSpPr>
        <xdr:cNvPr id="77" name="楕円 76">
          <a:extLst>
            <a:ext uri="{FF2B5EF4-FFF2-40B4-BE49-F238E27FC236}">
              <a16:creationId xmlns:a16="http://schemas.microsoft.com/office/drawing/2014/main" id="{37793613-13A3-425E-AF86-C250FB255AF3}"/>
            </a:ext>
          </a:extLst>
        </xdr:cNvPr>
        <xdr:cNvSpPr/>
      </xdr:nvSpPr>
      <xdr:spPr>
        <a:xfrm>
          <a:off x="2857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47625</xdr:rowOff>
    </xdr:from>
    <xdr:to>
      <xdr:col>19</xdr:col>
      <xdr:colOff>177800</xdr:colOff>
      <xdr:row>40</xdr:row>
      <xdr:rowOff>76200</xdr:rowOff>
    </xdr:to>
    <xdr:cxnSp macro="">
      <xdr:nvCxnSpPr>
        <xdr:cNvPr id="78" name="直線コネクタ 77">
          <a:extLst>
            <a:ext uri="{FF2B5EF4-FFF2-40B4-BE49-F238E27FC236}">
              <a16:creationId xmlns:a16="http://schemas.microsoft.com/office/drawing/2014/main" id="{8F21EBB2-69B9-4319-9D20-F1EF1DAB2137}"/>
            </a:ext>
          </a:extLst>
        </xdr:cNvPr>
        <xdr:cNvCxnSpPr/>
      </xdr:nvCxnSpPr>
      <xdr:spPr>
        <a:xfrm>
          <a:off x="2908300" y="6905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135890</xdr:rowOff>
    </xdr:from>
    <xdr:to>
      <xdr:col>10</xdr:col>
      <xdr:colOff>165100</xdr:colOff>
      <xdr:row>40</xdr:row>
      <xdr:rowOff>66040</xdr:rowOff>
    </xdr:to>
    <xdr:sp macro="" textlink="">
      <xdr:nvSpPr>
        <xdr:cNvPr id="79" name="楕円 78">
          <a:extLst>
            <a:ext uri="{FF2B5EF4-FFF2-40B4-BE49-F238E27FC236}">
              <a16:creationId xmlns:a16="http://schemas.microsoft.com/office/drawing/2014/main" id="{6F7535DF-2DBB-48FC-AD97-D61D6AF17B64}"/>
            </a:ext>
          </a:extLst>
        </xdr:cNvPr>
        <xdr:cNvSpPr/>
      </xdr:nvSpPr>
      <xdr:spPr>
        <a:xfrm>
          <a:off x="196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15240</xdr:rowOff>
    </xdr:from>
    <xdr:to>
      <xdr:col>15</xdr:col>
      <xdr:colOff>50800</xdr:colOff>
      <xdr:row>40</xdr:row>
      <xdr:rowOff>47625</xdr:rowOff>
    </xdr:to>
    <xdr:cxnSp macro="">
      <xdr:nvCxnSpPr>
        <xdr:cNvPr id="80" name="直線コネクタ 79">
          <a:extLst>
            <a:ext uri="{FF2B5EF4-FFF2-40B4-BE49-F238E27FC236}">
              <a16:creationId xmlns:a16="http://schemas.microsoft.com/office/drawing/2014/main" id="{B8D475EC-8B87-4473-9951-2684627F4DB3}"/>
            </a:ext>
          </a:extLst>
        </xdr:cNvPr>
        <xdr:cNvCxnSpPr/>
      </xdr:nvCxnSpPr>
      <xdr:spPr>
        <a:xfrm>
          <a:off x="2019300" y="6873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97790</xdr:rowOff>
    </xdr:from>
    <xdr:to>
      <xdr:col>6</xdr:col>
      <xdr:colOff>38100</xdr:colOff>
      <xdr:row>40</xdr:row>
      <xdr:rowOff>27940</xdr:rowOff>
    </xdr:to>
    <xdr:sp macro="" textlink="">
      <xdr:nvSpPr>
        <xdr:cNvPr id="81" name="楕円 80">
          <a:extLst>
            <a:ext uri="{FF2B5EF4-FFF2-40B4-BE49-F238E27FC236}">
              <a16:creationId xmlns:a16="http://schemas.microsoft.com/office/drawing/2014/main" id="{38FE2D73-73D4-49E9-AB97-3950D61AAF21}"/>
            </a:ext>
          </a:extLst>
        </xdr:cNvPr>
        <xdr:cNvSpPr/>
      </xdr:nvSpPr>
      <xdr:spPr>
        <a:xfrm>
          <a:off x="107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148590</xdr:rowOff>
    </xdr:from>
    <xdr:to>
      <xdr:col>10</xdr:col>
      <xdr:colOff>114300</xdr:colOff>
      <xdr:row>40</xdr:row>
      <xdr:rowOff>15240</xdr:rowOff>
    </xdr:to>
    <xdr:cxnSp macro="">
      <xdr:nvCxnSpPr>
        <xdr:cNvPr id="82" name="直線コネクタ 81">
          <a:extLst>
            <a:ext uri="{FF2B5EF4-FFF2-40B4-BE49-F238E27FC236}">
              <a16:creationId xmlns:a16="http://schemas.microsoft.com/office/drawing/2014/main" id="{69984C43-EDD9-4F47-B60B-ACF946CDD2A6}"/>
            </a:ext>
          </a:extLst>
        </xdr:cNvPr>
        <xdr:cNvCxnSpPr/>
      </xdr:nvCxnSpPr>
      <xdr:spPr>
        <a:xfrm>
          <a:off x="1130300" y="6835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118762</xdr:rowOff>
    </xdr:from>
    <xdr:ext cx="405111" cy="259045"/>
    <xdr:sp macro="" textlink="">
      <xdr:nvSpPr>
        <xdr:cNvPr id="83" name="n_1aveValue【道路】&#10;有形固定資産減価償却率">
          <a:extLst>
            <a:ext uri="{FF2B5EF4-FFF2-40B4-BE49-F238E27FC236}">
              <a16:creationId xmlns:a16="http://schemas.microsoft.com/office/drawing/2014/main" id="{A71C3A9F-6650-4153-8110-EF73F10B6C57}"/>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160672</xdr:rowOff>
    </xdr:from>
    <xdr:ext cx="405111" cy="259045"/>
    <xdr:sp macro="" textlink="">
      <xdr:nvSpPr>
        <xdr:cNvPr id="84" name="n_2aveValue【道路】&#10;有形固定資産減価償却率">
          <a:extLst>
            <a:ext uri="{FF2B5EF4-FFF2-40B4-BE49-F238E27FC236}">
              <a16:creationId xmlns:a16="http://schemas.microsoft.com/office/drawing/2014/main" id="{8F2902E0-27D5-4C11-86CD-45E828A6E5A5}"/>
            </a:ext>
          </a:extLst>
        </xdr:cNvPr>
        <xdr:cNvSpPr txBox="1"/>
      </xdr:nvSpPr>
      <xdr:spPr>
        <a:xfrm>
          <a:off x="2705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85" name="n_3aveValue【道路】&#10;有形固定資産減価償却率">
          <a:extLst>
            <a:ext uri="{FF2B5EF4-FFF2-40B4-BE49-F238E27FC236}">
              <a16:creationId xmlns:a16="http://schemas.microsoft.com/office/drawing/2014/main" id="{8ED8A25C-3DD1-4F5E-9020-939DAA49F92A}"/>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170197</xdr:rowOff>
    </xdr:from>
    <xdr:ext cx="405111" cy="259045"/>
    <xdr:sp macro="" textlink="">
      <xdr:nvSpPr>
        <xdr:cNvPr id="86" name="n_4aveValue【道路】&#10;有形固定資産減価償却率">
          <a:extLst>
            <a:ext uri="{FF2B5EF4-FFF2-40B4-BE49-F238E27FC236}">
              <a16:creationId xmlns:a16="http://schemas.microsoft.com/office/drawing/2014/main" id="{DAA2F58F-3DC9-4BBE-B611-4A612B88D772}"/>
            </a:ext>
          </a:extLst>
        </xdr:cNvPr>
        <xdr:cNvSpPr txBox="1"/>
      </xdr:nvSpPr>
      <xdr:spPr>
        <a:xfrm>
          <a:off x="927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006D9E19-3A48-4FFB-937A-95E52FBDD64E}"/>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89552</xdr:rowOff>
    </xdr:from>
    <xdr:ext cx="405111" cy="259045"/>
    <xdr:sp macro="" textlink="">
      <xdr:nvSpPr>
        <xdr:cNvPr id="88" name="n_2mainValue【道路】&#10;有形固定資産減価償却率">
          <a:extLst>
            <a:ext uri="{FF2B5EF4-FFF2-40B4-BE49-F238E27FC236}">
              <a16:creationId xmlns:a16="http://schemas.microsoft.com/office/drawing/2014/main" id="{7FA60911-E4E8-406E-836F-7C1DB2AB539E}"/>
            </a:ext>
          </a:extLst>
        </xdr:cNvPr>
        <xdr:cNvSpPr txBox="1"/>
      </xdr:nvSpPr>
      <xdr:spPr>
        <a:xfrm>
          <a:off x="2705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57167</xdr:rowOff>
    </xdr:from>
    <xdr:ext cx="405111" cy="259045"/>
    <xdr:sp macro="" textlink="">
      <xdr:nvSpPr>
        <xdr:cNvPr id="89" name="n_3mainValue【道路】&#10;有形固定資産減価償却率">
          <a:extLst>
            <a:ext uri="{FF2B5EF4-FFF2-40B4-BE49-F238E27FC236}">
              <a16:creationId xmlns:a16="http://schemas.microsoft.com/office/drawing/2014/main" id="{4471131F-9862-4338-B48D-A3029FFB65BB}"/>
            </a:ext>
          </a:extLst>
        </xdr:cNvPr>
        <xdr:cNvSpPr txBox="1"/>
      </xdr:nvSpPr>
      <xdr:spPr>
        <a:xfrm>
          <a:off x="1816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19067</xdr:rowOff>
    </xdr:from>
    <xdr:ext cx="405111" cy="259045"/>
    <xdr:sp macro="" textlink="">
      <xdr:nvSpPr>
        <xdr:cNvPr id="90" name="n_4mainValue【道路】&#10;有形固定資産減価償却率">
          <a:extLst>
            <a:ext uri="{FF2B5EF4-FFF2-40B4-BE49-F238E27FC236}">
              <a16:creationId xmlns:a16="http://schemas.microsoft.com/office/drawing/2014/main" id="{944CB08F-66CC-451C-995E-5D1C53A3F040}"/>
            </a:ext>
          </a:extLst>
        </xdr:cNvPr>
        <xdr:cNvSpPr txBox="1"/>
      </xdr:nvSpPr>
      <xdr:spPr>
        <a:xfrm>
          <a:off x="927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5FC6A82-8B1B-4D97-9DCB-20A8EAD11F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4AE57F0-7E48-4348-AFA7-05AE804ABD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A9A5676-AFD3-4013-AE17-B7CE8BB22C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FEA8E6-5100-4B6E-BA72-75E1A5B9B1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2C3BB13-42F2-4581-BC24-FF61D7CD4F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A6199CB-848C-460B-8D69-D794C2C820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32C7330-AEF7-4039-BA12-3A14D2C238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8841B7C-6933-4F71-AAFA-889CBC7070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5C8197E-AF50-4C8A-BE8A-623C48E2083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52185A-2296-4C82-85E3-3E228B3434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0AF2024-6955-4C64-A65A-CBA1E94214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ADF4497-F969-4747-9729-DA26729C15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DC20507-5E12-4888-9740-D39D2B51AD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AB1D520-CCE7-4CCD-B703-2389F50FDDB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2CEBE4C-08D2-4489-A99F-90230B6ECF2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BE13F06-9C9C-45E1-A08D-73F5EE619E2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0229354-8049-42B8-80D4-12C9FD21EC1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AC9749C-C175-4B3A-AE5E-CD0DD997D35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91AAFEE-9489-4D69-A37A-F597340C60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5C27D4A-74F4-4A25-96E6-CD20018A917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04EFD69-3486-4A52-9519-44CCD2A57CC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D30B35ED-4387-4A7E-9A94-4032B4F328F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1C6DA98-3370-4D57-BB10-E745CE75EF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27222</xdr:rowOff>
    </xdr:from>
    <xdr:to>
      <xdr:col>54</xdr:col>
      <xdr:colOff>189865</xdr:colOff>
      <xdr:row>41</xdr:row>
      <xdr:rowOff>99251</xdr:rowOff>
    </xdr:to>
    <xdr:cxnSp macro="">
      <xdr:nvCxnSpPr>
        <xdr:cNvPr id="114" name="直線コネクタ 113">
          <a:extLst>
            <a:ext uri="{FF2B5EF4-FFF2-40B4-BE49-F238E27FC236}">
              <a16:creationId xmlns:a16="http://schemas.microsoft.com/office/drawing/2014/main" id="{62A25A87-9ECB-45F3-BD30-AF15BFB88F16}"/>
            </a:ext>
          </a:extLst>
        </xdr:cNvPr>
        <xdr:cNvCxnSpPr/>
      </xdr:nvCxnSpPr>
      <xdr:spPr>
        <a:xfrm flipV="1">
          <a:off x="10476865" y="5856522"/>
          <a:ext cx="0" cy="127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103078</xdr:rowOff>
    </xdr:from>
    <xdr:ext cx="469744" cy="259045"/>
    <xdr:sp macro="" textlink="">
      <xdr:nvSpPr>
        <xdr:cNvPr id="115" name="【道路】&#10;一人当たり延長最小値テキスト">
          <a:extLst>
            <a:ext uri="{FF2B5EF4-FFF2-40B4-BE49-F238E27FC236}">
              <a16:creationId xmlns:a16="http://schemas.microsoft.com/office/drawing/2014/main" id="{281073B2-E8BA-4CB1-9BB5-9902BAFD9403}"/>
            </a:ext>
          </a:extLst>
        </xdr:cNvPr>
        <xdr:cNvSpPr txBox="1"/>
      </xdr:nvSpPr>
      <xdr:spPr>
        <a:xfrm>
          <a:off x="10515600"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99251</xdr:rowOff>
    </xdr:from>
    <xdr:to>
      <xdr:col>55</xdr:col>
      <xdr:colOff>88900</xdr:colOff>
      <xdr:row>41</xdr:row>
      <xdr:rowOff>99251</xdr:rowOff>
    </xdr:to>
    <xdr:cxnSp macro="">
      <xdr:nvCxnSpPr>
        <xdr:cNvPr id="116" name="直線コネクタ 115">
          <a:extLst>
            <a:ext uri="{FF2B5EF4-FFF2-40B4-BE49-F238E27FC236}">
              <a16:creationId xmlns:a16="http://schemas.microsoft.com/office/drawing/2014/main" id="{E9E07D17-FA4F-4400-AD3D-EFF06932AE7C}"/>
            </a:ext>
          </a:extLst>
        </xdr:cNvPr>
        <xdr:cNvCxnSpPr/>
      </xdr:nvCxnSpPr>
      <xdr:spPr>
        <a:xfrm>
          <a:off x="10388600" y="712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145349</xdr:rowOff>
    </xdr:from>
    <xdr:ext cx="534377" cy="259045"/>
    <xdr:sp macro="" textlink="">
      <xdr:nvSpPr>
        <xdr:cNvPr id="117" name="【道路】&#10;一人当たり延長最大値テキスト">
          <a:extLst>
            <a:ext uri="{FF2B5EF4-FFF2-40B4-BE49-F238E27FC236}">
              <a16:creationId xmlns:a16="http://schemas.microsoft.com/office/drawing/2014/main" id="{1C91B508-E587-41EF-BE92-0A5F27AF725D}"/>
            </a:ext>
          </a:extLst>
        </xdr:cNvPr>
        <xdr:cNvSpPr txBox="1"/>
      </xdr:nvSpPr>
      <xdr:spPr>
        <a:xfrm>
          <a:off x="10515600" y="56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27222</xdr:rowOff>
    </xdr:from>
    <xdr:to>
      <xdr:col>55</xdr:col>
      <xdr:colOff>88900</xdr:colOff>
      <xdr:row>34</xdr:row>
      <xdr:rowOff>27222</xdr:rowOff>
    </xdr:to>
    <xdr:cxnSp macro="">
      <xdr:nvCxnSpPr>
        <xdr:cNvPr id="118" name="直線コネクタ 117">
          <a:extLst>
            <a:ext uri="{FF2B5EF4-FFF2-40B4-BE49-F238E27FC236}">
              <a16:creationId xmlns:a16="http://schemas.microsoft.com/office/drawing/2014/main" id="{E09F0DBE-0741-4A49-949C-FC6779932C02}"/>
            </a:ext>
          </a:extLst>
        </xdr:cNvPr>
        <xdr:cNvCxnSpPr/>
      </xdr:nvCxnSpPr>
      <xdr:spPr>
        <a:xfrm>
          <a:off x="10388600" y="585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135297</xdr:rowOff>
    </xdr:from>
    <xdr:ext cx="534377" cy="259045"/>
    <xdr:sp macro="" textlink="">
      <xdr:nvSpPr>
        <xdr:cNvPr id="119" name="【道路】&#10;一人当たり延長平均値テキスト">
          <a:extLst>
            <a:ext uri="{FF2B5EF4-FFF2-40B4-BE49-F238E27FC236}">
              <a16:creationId xmlns:a16="http://schemas.microsoft.com/office/drawing/2014/main" id="{F024B695-9EF4-471B-B99E-9BDC5A970074}"/>
            </a:ext>
          </a:extLst>
        </xdr:cNvPr>
        <xdr:cNvSpPr txBox="1"/>
      </xdr:nvSpPr>
      <xdr:spPr>
        <a:xfrm>
          <a:off x="10515600" y="647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112420</xdr:rowOff>
    </xdr:from>
    <xdr:to>
      <xdr:col>55</xdr:col>
      <xdr:colOff>50800</xdr:colOff>
      <xdr:row>39</xdr:row>
      <xdr:rowOff>42570</xdr:rowOff>
    </xdr:to>
    <xdr:sp macro="" textlink="">
      <xdr:nvSpPr>
        <xdr:cNvPr id="120" name="フローチャート: 判断 119">
          <a:extLst>
            <a:ext uri="{FF2B5EF4-FFF2-40B4-BE49-F238E27FC236}">
              <a16:creationId xmlns:a16="http://schemas.microsoft.com/office/drawing/2014/main" id="{31658155-FA36-43D7-A347-D1B3096EB639}"/>
            </a:ext>
          </a:extLst>
        </xdr:cNvPr>
        <xdr:cNvSpPr/>
      </xdr:nvSpPr>
      <xdr:spPr>
        <a:xfrm>
          <a:off x="10426700" y="66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130594</xdr:rowOff>
    </xdr:from>
    <xdr:to>
      <xdr:col>50</xdr:col>
      <xdr:colOff>165100</xdr:colOff>
      <xdr:row>39</xdr:row>
      <xdr:rowOff>60744</xdr:rowOff>
    </xdr:to>
    <xdr:sp macro="" textlink="">
      <xdr:nvSpPr>
        <xdr:cNvPr id="121" name="フローチャート: 判断 120">
          <a:extLst>
            <a:ext uri="{FF2B5EF4-FFF2-40B4-BE49-F238E27FC236}">
              <a16:creationId xmlns:a16="http://schemas.microsoft.com/office/drawing/2014/main" id="{924C78CF-3502-4FB6-B5D3-C2B8EC8CCA0D}"/>
            </a:ext>
          </a:extLst>
        </xdr:cNvPr>
        <xdr:cNvSpPr/>
      </xdr:nvSpPr>
      <xdr:spPr>
        <a:xfrm>
          <a:off x="9588500" y="66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124136</xdr:rowOff>
    </xdr:from>
    <xdr:to>
      <xdr:col>46</xdr:col>
      <xdr:colOff>38100</xdr:colOff>
      <xdr:row>39</xdr:row>
      <xdr:rowOff>54286</xdr:rowOff>
    </xdr:to>
    <xdr:sp macro="" textlink="">
      <xdr:nvSpPr>
        <xdr:cNvPr id="122" name="フローチャート: 判断 121">
          <a:extLst>
            <a:ext uri="{FF2B5EF4-FFF2-40B4-BE49-F238E27FC236}">
              <a16:creationId xmlns:a16="http://schemas.microsoft.com/office/drawing/2014/main" id="{61EE4E22-E822-45AA-B515-85FF98DA656D}"/>
            </a:ext>
          </a:extLst>
        </xdr:cNvPr>
        <xdr:cNvSpPr/>
      </xdr:nvSpPr>
      <xdr:spPr>
        <a:xfrm>
          <a:off x="8699500" y="663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135033</xdr:rowOff>
    </xdr:from>
    <xdr:to>
      <xdr:col>41</xdr:col>
      <xdr:colOff>101600</xdr:colOff>
      <xdr:row>39</xdr:row>
      <xdr:rowOff>65183</xdr:rowOff>
    </xdr:to>
    <xdr:sp macro="" textlink="">
      <xdr:nvSpPr>
        <xdr:cNvPr id="123" name="フローチャート: 判断 122">
          <a:extLst>
            <a:ext uri="{FF2B5EF4-FFF2-40B4-BE49-F238E27FC236}">
              <a16:creationId xmlns:a16="http://schemas.microsoft.com/office/drawing/2014/main" id="{437AC2E7-A1BE-459D-BE8D-E7D25535BF87}"/>
            </a:ext>
          </a:extLst>
        </xdr:cNvPr>
        <xdr:cNvSpPr/>
      </xdr:nvSpPr>
      <xdr:spPr>
        <a:xfrm>
          <a:off x="7810500" y="665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24" name="フローチャート: 判断 123">
          <a:extLst>
            <a:ext uri="{FF2B5EF4-FFF2-40B4-BE49-F238E27FC236}">
              <a16:creationId xmlns:a16="http://schemas.microsoft.com/office/drawing/2014/main" id="{64F81FA4-A959-4F32-99AC-D5FEB5A74E04}"/>
            </a:ext>
          </a:extLst>
        </xdr:cNvPr>
        <xdr:cNvSpPr/>
      </xdr:nvSpPr>
      <xdr:spPr>
        <a:xfrm>
          <a:off x="6921500" y="666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0652E4-5DF4-4A5F-A0C3-D8033F9C0B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EC49F1-27E6-4612-BF9C-779C5948060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E371BEE-EF33-464C-9821-7820C8F37A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EB7C819-AD8F-4FA6-8050-F0A6609D66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448874-9340-42EE-9422-AE606D0A85D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92646</xdr:rowOff>
    </xdr:from>
    <xdr:to>
      <xdr:col>55</xdr:col>
      <xdr:colOff>50800</xdr:colOff>
      <xdr:row>40</xdr:row>
      <xdr:rowOff>22796</xdr:rowOff>
    </xdr:to>
    <xdr:sp macro="" textlink="">
      <xdr:nvSpPr>
        <xdr:cNvPr id="130" name="楕円 129">
          <a:extLst>
            <a:ext uri="{FF2B5EF4-FFF2-40B4-BE49-F238E27FC236}">
              <a16:creationId xmlns:a16="http://schemas.microsoft.com/office/drawing/2014/main" id="{D090E53C-5258-4561-8A75-6D405BE45976}"/>
            </a:ext>
          </a:extLst>
        </xdr:cNvPr>
        <xdr:cNvSpPr/>
      </xdr:nvSpPr>
      <xdr:spPr>
        <a:xfrm>
          <a:off x="10426700" y="67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71073</xdr:rowOff>
    </xdr:from>
    <xdr:ext cx="534377" cy="259045"/>
    <xdr:sp macro="" textlink="">
      <xdr:nvSpPr>
        <xdr:cNvPr id="131" name="【道路】&#10;一人当たり延長該当値テキスト">
          <a:extLst>
            <a:ext uri="{FF2B5EF4-FFF2-40B4-BE49-F238E27FC236}">
              <a16:creationId xmlns:a16="http://schemas.microsoft.com/office/drawing/2014/main" id="{CDE1FE01-CC07-4666-B635-26A9D47719D6}"/>
            </a:ext>
          </a:extLst>
        </xdr:cNvPr>
        <xdr:cNvSpPr txBox="1"/>
      </xdr:nvSpPr>
      <xdr:spPr>
        <a:xfrm>
          <a:off x="10515600" y="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99238</xdr:rowOff>
    </xdr:from>
    <xdr:to>
      <xdr:col>50</xdr:col>
      <xdr:colOff>165100</xdr:colOff>
      <xdr:row>40</xdr:row>
      <xdr:rowOff>29388</xdr:rowOff>
    </xdr:to>
    <xdr:sp macro="" textlink="">
      <xdr:nvSpPr>
        <xdr:cNvPr id="132" name="楕円 131">
          <a:extLst>
            <a:ext uri="{FF2B5EF4-FFF2-40B4-BE49-F238E27FC236}">
              <a16:creationId xmlns:a16="http://schemas.microsoft.com/office/drawing/2014/main" id="{15A4181F-C801-44C2-9D84-6116061572FF}"/>
            </a:ext>
          </a:extLst>
        </xdr:cNvPr>
        <xdr:cNvSpPr/>
      </xdr:nvSpPr>
      <xdr:spPr>
        <a:xfrm>
          <a:off x="9588500" y="67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143446</xdr:rowOff>
    </xdr:from>
    <xdr:to>
      <xdr:col>55</xdr:col>
      <xdr:colOff>0</xdr:colOff>
      <xdr:row>39</xdr:row>
      <xdr:rowOff>150038</xdr:rowOff>
    </xdr:to>
    <xdr:cxnSp macro="">
      <xdr:nvCxnSpPr>
        <xdr:cNvPr id="133" name="直線コネクタ 132">
          <a:extLst>
            <a:ext uri="{FF2B5EF4-FFF2-40B4-BE49-F238E27FC236}">
              <a16:creationId xmlns:a16="http://schemas.microsoft.com/office/drawing/2014/main" id="{CA927832-8F01-4A4E-A782-9A5CF0BBDB67}"/>
            </a:ext>
          </a:extLst>
        </xdr:cNvPr>
        <xdr:cNvCxnSpPr/>
      </xdr:nvCxnSpPr>
      <xdr:spPr>
        <a:xfrm flipV="1">
          <a:off x="9639300" y="6829996"/>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102591</xdr:rowOff>
    </xdr:from>
    <xdr:to>
      <xdr:col>46</xdr:col>
      <xdr:colOff>38100</xdr:colOff>
      <xdr:row>40</xdr:row>
      <xdr:rowOff>32741</xdr:rowOff>
    </xdr:to>
    <xdr:sp macro="" textlink="">
      <xdr:nvSpPr>
        <xdr:cNvPr id="134" name="楕円 133">
          <a:extLst>
            <a:ext uri="{FF2B5EF4-FFF2-40B4-BE49-F238E27FC236}">
              <a16:creationId xmlns:a16="http://schemas.microsoft.com/office/drawing/2014/main" id="{96C3411B-3E41-4C3C-BB5F-4DDFC18E2635}"/>
            </a:ext>
          </a:extLst>
        </xdr:cNvPr>
        <xdr:cNvSpPr/>
      </xdr:nvSpPr>
      <xdr:spPr>
        <a:xfrm>
          <a:off x="8699500" y="67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150038</xdr:rowOff>
    </xdr:from>
    <xdr:to>
      <xdr:col>50</xdr:col>
      <xdr:colOff>114300</xdr:colOff>
      <xdr:row>39</xdr:row>
      <xdr:rowOff>153391</xdr:rowOff>
    </xdr:to>
    <xdr:cxnSp macro="">
      <xdr:nvCxnSpPr>
        <xdr:cNvPr id="135" name="直線コネクタ 134">
          <a:extLst>
            <a:ext uri="{FF2B5EF4-FFF2-40B4-BE49-F238E27FC236}">
              <a16:creationId xmlns:a16="http://schemas.microsoft.com/office/drawing/2014/main" id="{9FB078C7-0E9D-497C-8BE5-CE3C18E8E318}"/>
            </a:ext>
          </a:extLst>
        </xdr:cNvPr>
        <xdr:cNvCxnSpPr/>
      </xdr:nvCxnSpPr>
      <xdr:spPr>
        <a:xfrm flipV="1">
          <a:off x="8750300" y="683658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108706</xdr:rowOff>
    </xdr:from>
    <xdr:to>
      <xdr:col>41</xdr:col>
      <xdr:colOff>101600</xdr:colOff>
      <xdr:row>40</xdr:row>
      <xdr:rowOff>38856</xdr:rowOff>
    </xdr:to>
    <xdr:sp macro="" textlink="">
      <xdr:nvSpPr>
        <xdr:cNvPr id="136" name="楕円 135">
          <a:extLst>
            <a:ext uri="{FF2B5EF4-FFF2-40B4-BE49-F238E27FC236}">
              <a16:creationId xmlns:a16="http://schemas.microsoft.com/office/drawing/2014/main" id="{F3BFB724-4688-417C-9447-6DB68880216C}"/>
            </a:ext>
          </a:extLst>
        </xdr:cNvPr>
        <xdr:cNvSpPr/>
      </xdr:nvSpPr>
      <xdr:spPr>
        <a:xfrm>
          <a:off x="7810500" y="679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153391</xdr:rowOff>
    </xdr:from>
    <xdr:to>
      <xdr:col>45</xdr:col>
      <xdr:colOff>177800</xdr:colOff>
      <xdr:row>39</xdr:row>
      <xdr:rowOff>159506</xdr:rowOff>
    </xdr:to>
    <xdr:cxnSp macro="">
      <xdr:nvCxnSpPr>
        <xdr:cNvPr id="137" name="直線コネクタ 136">
          <a:extLst>
            <a:ext uri="{FF2B5EF4-FFF2-40B4-BE49-F238E27FC236}">
              <a16:creationId xmlns:a16="http://schemas.microsoft.com/office/drawing/2014/main" id="{2BFAD770-572A-4CCB-904D-479932782451}"/>
            </a:ext>
          </a:extLst>
        </xdr:cNvPr>
        <xdr:cNvCxnSpPr/>
      </xdr:nvCxnSpPr>
      <xdr:spPr>
        <a:xfrm flipV="1">
          <a:off x="7861300" y="6839941"/>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111734</xdr:rowOff>
    </xdr:from>
    <xdr:to>
      <xdr:col>36</xdr:col>
      <xdr:colOff>165100</xdr:colOff>
      <xdr:row>40</xdr:row>
      <xdr:rowOff>41884</xdr:rowOff>
    </xdr:to>
    <xdr:sp macro="" textlink="">
      <xdr:nvSpPr>
        <xdr:cNvPr id="138" name="楕円 137">
          <a:extLst>
            <a:ext uri="{FF2B5EF4-FFF2-40B4-BE49-F238E27FC236}">
              <a16:creationId xmlns:a16="http://schemas.microsoft.com/office/drawing/2014/main" id="{7844AEAB-474C-4C25-8C6B-C7E9C0A6D4FA}"/>
            </a:ext>
          </a:extLst>
        </xdr:cNvPr>
        <xdr:cNvSpPr/>
      </xdr:nvSpPr>
      <xdr:spPr>
        <a:xfrm>
          <a:off x="6921500" y="67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159506</xdr:rowOff>
    </xdr:from>
    <xdr:to>
      <xdr:col>41</xdr:col>
      <xdr:colOff>50800</xdr:colOff>
      <xdr:row>39</xdr:row>
      <xdr:rowOff>162534</xdr:rowOff>
    </xdr:to>
    <xdr:cxnSp macro="">
      <xdr:nvCxnSpPr>
        <xdr:cNvPr id="139" name="直線コネクタ 138">
          <a:extLst>
            <a:ext uri="{FF2B5EF4-FFF2-40B4-BE49-F238E27FC236}">
              <a16:creationId xmlns:a16="http://schemas.microsoft.com/office/drawing/2014/main" id="{D92A56DB-3879-4D6D-BE5D-C3C2E0F30E8A}"/>
            </a:ext>
          </a:extLst>
        </xdr:cNvPr>
        <xdr:cNvCxnSpPr/>
      </xdr:nvCxnSpPr>
      <xdr:spPr>
        <a:xfrm flipV="1">
          <a:off x="6972300" y="6846056"/>
          <a:ext cx="889000" cy="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77271</xdr:rowOff>
    </xdr:from>
    <xdr:ext cx="534377" cy="259045"/>
    <xdr:sp macro="" textlink="">
      <xdr:nvSpPr>
        <xdr:cNvPr id="140" name="n_1aveValue【道路】&#10;一人当たり延長">
          <a:extLst>
            <a:ext uri="{FF2B5EF4-FFF2-40B4-BE49-F238E27FC236}">
              <a16:creationId xmlns:a16="http://schemas.microsoft.com/office/drawing/2014/main" id="{F7B509BA-6CC6-43B6-B3C0-15D2DB8EB129}"/>
            </a:ext>
          </a:extLst>
        </xdr:cNvPr>
        <xdr:cNvSpPr txBox="1"/>
      </xdr:nvSpPr>
      <xdr:spPr>
        <a:xfrm>
          <a:off x="9359411" y="64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70813</xdr:rowOff>
    </xdr:from>
    <xdr:ext cx="534377" cy="259045"/>
    <xdr:sp macro="" textlink="">
      <xdr:nvSpPr>
        <xdr:cNvPr id="141" name="n_2aveValue【道路】&#10;一人当たり延長">
          <a:extLst>
            <a:ext uri="{FF2B5EF4-FFF2-40B4-BE49-F238E27FC236}">
              <a16:creationId xmlns:a16="http://schemas.microsoft.com/office/drawing/2014/main" id="{8219ADF8-367D-4828-85DF-7EBE880C9673}"/>
            </a:ext>
          </a:extLst>
        </xdr:cNvPr>
        <xdr:cNvSpPr txBox="1"/>
      </xdr:nvSpPr>
      <xdr:spPr>
        <a:xfrm>
          <a:off x="8483111" y="64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81710</xdr:rowOff>
    </xdr:from>
    <xdr:ext cx="534377" cy="259045"/>
    <xdr:sp macro="" textlink="">
      <xdr:nvSpPr>
        <xdr:cNvPr id="142" name="n_3aveValue【道路】&#10;一人当たり延長">
          <a:extLst>
            <a:ext uri="{FF2B5EF4-FFF2-40B4-BE49-F238E27FC236}">
              <a16:creationId xmlns:a16="http://schemas.microsoft.com/office/drawing/2014/main" id="{FED1E8C6-24F7-4948-8C40-0015FECC7E35}"/>
            </a:ext>
          </a:extLst>
        </xdr:cNvPr>
        <xdr:cNvSpPr txBox="1"/>
      </xdr:nvSpPr>
      <xdr:spPr>
        <a:xfrm>
          <a:off x="7594111" y="642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92549</xdr:rowOff>
    </xdr:from>
    <xdr:ext cx="534377" cy="259045"/>
    <xdr:sp macro="" textlink="">
      <xdr:nvSpPr>
        <xdr:cNvPr id="143" name="n_4aveValue【道路】&#10;一人当たり延長">
          <a:extLst>
            <a:ext uri="{FF2B5EF4-FFF2-40B4-BE49-F238E27FC236}">
              <a16:creationId xmlns:a16="http://schemas.microsoft.com/office/drawing/2014/main" id="{E0AE8075-06A2-4B45-8831-1E1C4B948E3E}"/>
            </a:ext>
          </a:extLst>
        </xdr:cNvPr>
        <xdr:cNvSpPr txBox="1"/>
      </xdr:nvSpPr>
      <xdr:spPr>
        <a:xfrm>
          <a:off x="6705111" y="64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20515</xdr:rowOff>
    </xdr:from>
    <xdr:ext cx="534377" cy="259045"/>
    <xdr:sp macro="" textlink="">
      <xdr:nvSpPr>
        <xdr:cNvPr id="144" name="n_1mainValue【道路】&#10;一人当たり延長">
          <a:extLst>
            <a:ext uri="{FF2B5EF4-FFF2-40B4-BE49-F238E27FC236}">
              <a16:creationId xmlns:a16="http://schemas.microsoft.com/office/drawing/2014/main" id="{3BFC0DDB-7452-44AC-8A10-6A7BE00F6035}"/>
            </a:ext>
          </a:extLst>
        </xdr:cNvPr>
        <xdr:cNvSpPr txBox="1"/>
      </xdr:nvSpPr>
      <xdr:spPr>
        <a:xfrm>
          <a:off x="9359411" y="687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23868</xdr:rowOff>
    </xdr:from>
    <xdr:ext cx="534377" cy="259045"/>
    <xdr:sp macro="" textlink="">
      <xdr:nvSpPr>
        <xdr:cNvPr id="145" name="n_2mainValue【道路】&#10;一人当たり延長">
          <a:extLst>
            <a:ext uri="{FF2B5EF4-FFF2-40B4-BE49-F238E27FC236}">
              <a16:creationId xmlns:a16="http://schemas.microsoft.com/office/drawing/2014/main" id="{B4E9C931-1E69-4886-8A19-D7A033F3277B}"/>
            </a:ext>
          </a:extLst>
        </xdr:cNvPr>
        <xdr:cNvSpPr txBox="1"/>
      </xdr:nvSpPr>
      <xdr:spPr>
        <a:xfrm>
          <a:off x="8483111" y="68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29983</xdr:rowOff>
    </xdr:from>
    <xdr:ext cx="534377" cy="259045"/>
    <xdr:sp macro="" textlink="">
      <xdr:nvSpPr>
        <xdr:cNvPr id="146" name="n_3mainValue【道路】&#10;一人当たり延長">
          <a:extLst>
            <a:ext uri="{FF2B5EF4-FFF2-40B4-BE49-F238E27FC236}">
              <a16:creationId xmlns:a16="http://schemas.microsoft.com/office/drawing/2014/main" id="{A5CF7CD2-1F0A-47E0-AB76-852032548E6E}"/>
            </a:ext>
          </a:extLst>
        </xdr:cNvPr>
        <xdr:cNvSpPr txBox="1"/>
      </xdr:nvSpPr>
      <xdr:spPr>
        <a:xfrm>
          <a:off x="7594111" y="68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33011</xdr:rowOff>
    </xdr:from>
    <xdr:ext cx="534377" cy="259045"/>
    <xdr:sp macro="" textlink="">
      <xdr:nvSpPr>
        <xdr:cNvPr id="147" name="n_4mainValue【道路】&#10;一人当たり延長">
          <a:extLst>
            <a:ext uri="{FF2B5EF4-FFF2-40B4-BE49-F238E27FC236}">
              <a16:creationId xmlns:a16="http://schemas.microsoft.com/office/drawing/2014/main" id="{0F35FE3A-39DB-42E8-A981-C7BE1F5FD6B9}"/>
            </a:ext>
          </a:extLst>
        </xdr:cNvPr>
        <xdr:cNvSpPr txBox="1"/>
      </xdr:nvSpPr>
      <xdr:spPr>
        <a:xfrm>
          <a:off x="6705111" y="68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6DF220E-7C84-4938-87A7-3747EEE5EB6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13FD73B-64AF-4744-B53B-6223FB6353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F95CCD2-EB19-4561-B97B-DC7C681FAC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DA93F3-37E8-471A-A37A-55D2AF42B9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6C0A513-F15A-4151-9621-7FA20F645A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D962319-D314-4F31-9F7D-9760860EF6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4CA7492-E785-4055-877D-08CE31B595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4FA3823-7FFC-4418-92B9-37BDBFB659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22CEC60-BF01-48A5-A35D-31F6276E46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BB44793-817D-4455-8406-C565F522D50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B668261-7A69-4F86-9B79-736F515AD49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71ACCFA-64A2-44E9-B54A-F261FACB1C8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46BC75E-3AFF-4BD9-8C83-646AEACAC8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3C1248C-E104-4F32-ACFC-45A490CA83F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1FA1D53-CEC1-4B61-8215-BDB8ED81DAD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262EAF5-C7A5-46BB-9ABD-B6E19A9177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EF37A12-AB52-476A-86F5-2FB939703B1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FE1F0B8D-2706-4968-887C-DDC9B23B854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0EFA1B8-BA10-442F-9A44-E0AFD8A09A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2EF4589-95DA-4AFD-B50F-A542D6C8BFB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ABC64F9-DC6C-4E3D-B58A-43A72504DF8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4878141-52D4-439F-A7F1-55E9B7EA505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6073E35-1445-44CA-8026-4BBC9155087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6BDCED5-3090-4E5A-95FD-CAA04890F92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4845F69-DD29-48B7-BDB3-CBB9A8DFBD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97972</xdr:rowOff>
    </xdr:from>
    <xdr:to>
      <xdr:col>24</xdr:col>
      <xdr:colOff>62865</xdr:colOff>
      <xdr:row>64</xdr:row>
      <xdr:rowOff>44087</xdr:rowOff>
    </xdr:to>
    <xdr:cxnSp macro="">
      <xdr:nvCxnSpPr>
        <xdr:cNvPr id="173" name="直線コネクタ 172">
          <a:extLst>
            <a:ext uri="{FF2B5EF4-FFF2-40B4-BE49-F238E27FC236}">
              <a16:creationId xmlns:a16="http://schemas.microsoft.com/office/drawing/2014/main" id="{7F6CC993-CBEF-41F9-9E30-99F3843223FA}"/>
            </a:ext>
          </a:extLst>
        </xdr:cNvPr>
        <xdr:cNvCxnSpPr/>
      </xdr:nvCxnSpPr>
      <xdr:spPr>
        <a:xfrm flipV="1">
          <a:off x="4634865" y="952772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47914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1C1052A-04E7-4435-A4FA-1490B9DE77DA}"/>
            </a:ext>
          </a:extLst>
        </xdr:cNvPr>
        <xdr:cNvSpPr txBox="1"/>
      </xdr:nvSpPr>
      <xdr:spPr>
        <a:xfrm>
          <a:off x="4673600" y="1102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44087</xdr:rowOff>
    </xdr:from>
    <xdr:to>
      <xdr:col>24</xdr:col>
      <xdr:colOff>152400</xdr:colOff>
      <xdr:row>64</xdr:row>
      <xdr:rowOff>44087</xdr:rowOff>
    </xdr:to>
    <xdr:cxnSp macro="">
      <xdr:nvCxnSpPr>
        <xdr:cNvPr id="175" name="直線コネクタ 174">
          <a:extLst>
            <a:ext uri="{FF2B5EF4-FFF2-40B4-BE49-F238E27FC236}">
              <a16:creationId xmlns:a16="http://schemas.microsoft.com/office/drawing/2014/main" id="{C4FB07D8-9347-420D-993E-806B4DB80397}"/>
            </a:ext>
          </a:extLst>
        </xdr:cNvPr>
        <xdr:cNvCxnSpPr/>
      </xdr:nvCxnSpPr>
      <xdr:spPr>
        <a:xfrm>
          <a:off x="4546600" y="1101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44649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A105918-8AA4-4F44-A8E4-3FCCA3D26FA6}"/>
            </a:ext>
          </a:extLst>
        </xdr:cNvPr>
        <xdr:cNvSpPr txBox="1"/>
      </xdr:nvSpPr>
      <xdr:spPr>
        <a:xfrm>
          <a:off x="4673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97972</xdr:rowOff>
    </xdr:from>
    <xdr:to>
      <xdr:col>24</xdr:col>
      <xdr:colOff>152400</xdr:colOff>
      <xdr:row>55</xdr:row>
      <xdr:rowOff>97972</xdr:rowOff>
    </xdr:to>
    <xdr:cxnSp macro="">
      <xdr:nvCxnSpPr>
        <xdr:cNvPr id="177" name="直線コネクタ 176">
          <a:extLst>
            <a:ext uri="{FF2B5EF4-FFF2-40B4-BE49-F238E27FC236}">
              <a16:creationId xmlns:a16="http://schemas.microsoft.com/office/drawing/2014/main" id="{A8C7AB1B-103B-4741-A2D2-47017F5E0A60}"/>
            </a:ext>
          </a:extLst>
        </xdr:cNvPr>
        <xdr:cNvCxnSpPr/>
      </xdr:nvCxnSpPr>
      <xdr:spPr>
        <a:xfrm>
          <a:off x="4546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79846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35AC640-3401-4021-A705-8405D6365843}"/>
            </a:ext>
          </a:extLst>
        </xdr:cNvPr>
        <xdr:cNvSpPr txBox="1"/>
      </xdr:nvSpPr>
      <xdr:spPr>
        <a:xfrm>
          <a:off x="4673600" y="1036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56969</xdr:rowOff>
    </xdr:from>
    <xdr:to>
      <xdr:col>24</xdr:col>
      <xdr:colOff>114300</xdr:colOff>
      <xdr:row>61</xdr:row>
      <xdr:rowOff>158569</xdr:rowOff>
    </xdr:to>
    <xdr:sp macro="" textlink="">
      <xdr:nvSpPr>
        <xdr:cNvPr id="179" name="フローチャート: 判断 178">
          <a:extLst>
            <a:ext uri="{FF2B5EF4-FFF2-40B4-BE49-F238E27FC236}">
              <a16:creationId xmlns:a16="http://schemas.microsoft.com/office/drawing/2014/main" id="{03943669-0BA9-40E1-A279-12A7162D3629}"/>
            </a:ext>
          </a:extLst>
        </xdr:cNvPr>
        <xdr:cNvSpPr/>
      </xdr:nvSpPr>
      <xdr:spPr>
        <a:xfrm>
          <a:off x="45847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40640</xdr:rowOff>
    </xdr:from>
    <xdr:to>
      <xdr:col>20</xdr:col>
      <xdr:colOff>38100</xdr:colOff>
      <xdr:row>61</xdr:row>
      <xdr:rowOff>142240</xdr:rowOff>
    </xdr:to>
    <xdr:sp macro="" textlink="">
      <xdr:nvSpPr>
        <xdr:cNvPr id="180" name="フローチャート: 判断 179">
          <a:extLst>
            <a:ext uri="{FF2B5EF4-FFF2-40B4-BE49-F238E27FC236}">
              <a16:creationId xmlns:a16="http://schemas.microsoft.com/office/drawing/2014/main" id="{EA92C8A3-F6DA-46D5-AAC8-2658BD464B70}"/>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1" name="フローチャート: 判断 180">
          <a:extLst>
            <a:ext uri="{FF2B5EF4-FFF2-40B4-BE49-F238E27FC236}">
              <a16:creationId xmlns:a16="http://schemas.microsoft.com/office/drawing/2014/main" id="{7ACBC203-FF1C-43D8-B89B-53404E6CEDA5}"/>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82" name="フローチャート: 判断 181">
          <a:extLst>
            <a:ext uri="{FF2B5EF4-FFF2-40B4-BE49-F238E27FC236}">
              <a16:creationId xmlns:a16="http://schemas.microsoft.com/office/drawing/2014/main" id="{F44C6343-C084-42A9-B8CF-196311FD51A5}"/>
            </a:ext>
          </a:extLst>
        </xdr:cNvPr>
        <xdr:cNvSpPr/>
      </xdr:nvSpPr>
      <xdr:spPr>
        <a:xfrm>
          <a:off x="1968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115751</xdr:rowOff>
    </xdr:from>
    <xdr:to>
      <xdr:col>6</xdr:col>
      <xdr:colOff>38100</xdr:colOff>
      <xdr:row>61</xdr:row>
      <xdr:rowOff>45901</xdr:rowOff>
    </xdr:to>
    <xdr:sp macro="" textlink="">
      <xdr:nvSpPr>
        <xdr:cNvPr id="183" name="フローチャート: 判断 182">
          <a:extLst>
            <a:ext uri="{FF2B5EF4-FFF2-40B4-BE49-F238E27FC236}">
              <a16:creationId xmlns:a16="http://schemas.microsoft.com/office/drawing/2014/main" id="{85468C3D-0330-45F8-ACC0-448C965F02FF}"/>
            </a:ext>
          </a:extLst>
        </xdr:cNvPr>
        <xdr:cNvSpPr/>
      </xdr:nvSpPr>
      <xdr:spPr>
        <a:xfrm>
          <a:off x="1079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611191-8AD7-434C-A579-FD29105C88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3B5FC50-ED6D-40E6-960D-5A001F89FF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6EB396-9EC9-4F05-A46F-CCF3DB9895B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01694E-1556-4829-88A8-B86ED22AE2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198767-08D5-474B-8AEB-5413A2799C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89" name="楕円 188">
          <a:extLst>
            <a:ext uri="{FF2B5EF4-FFF2-40B4-BE49-F238E27FC236}">
              <a16:creationId xmlns:a16="http://schemas.microsoft.com/office/drawing/2014/main" id="{8D30B275-2F5E-46F2-B463-200A5DB90347}"/>
            </a:ext>
          </a:extLst>
        </xdr:cNvPr>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123570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BC4E4E1-2E59-4A56-B22D-C6CE07C0F45C}"/>
            </a:ext>
          </a:extLst>
        </xdr:cNvPr>
        <xdr:cNvSpPr txBox="1"/>
      </xdr:nvSpPr>
      <xdr:spPr>
        <a:xfrm>
          <a:off x="4673600"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136978</xdr:rowOff>
    </xdr:from>
    <xdr:to>
      <xdr:col>20</xdr:col>
      <xdr:colOff>38100</xdr:colOff>
      <xdr:row>63</xdr:row>
      <xdr:rowOff>67128</xdr:rowOff>
    </xdr:to>
    <xdr:sp macro="" textlink="">
      <xdr:nvSpPr>
        <xdr:cNvPr id="191" name="楕円 190">
          <a:extLst>
            <a:ext uri="{FF2B5EF4-FFF2-40B4-BE49-F238E27FC236}">
              <a16:creationId xmlns:a16="http://schemas.microsoft.com/office/drawing/2014/main" id="{1FE4085B-566E-4577-A39A-6AEA15E1AE1E}"/>
            </a:ext>
          </a:extLst>
        </xdr:cNvPr>
        <xdr:cNvSpPr/>
      </xdr:nvSpPr>
      <xdr:spPr>
        <a:xfrm>
          <a:off x="3746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16328</xdr:rowOff>
    </xdr:from>
    <xdr:to>
      <xdr:col>24</xdr:col>
      <xdr:colOff>63500</xdr:colOff>
      <xdr:row>63</xdr:row>
      <xdr:rowOff>24493</xdr:rowOff>
    </xdr:to>
    <xdr:cxnSp macro="">
      <xdr:nvCxnSpPr>
        <xdr:cNvPr id="192" name="直線コネクタ 191">
          <a:extLst>
            <a:ext uri="{FF2B5EF4-FFF2-40B4-BE49-F238E27FC236}">
              <a16:creationId xmlns:a16="http://schemas.microsoft.com/office/drawing/2014/main" id="{616C05EE-9CF5-40B2-A4D0-8463794BB085}"/>
            </a:ext>
          </a:extLst>
        </xdr:cNvPr>
        <xdr:cNvCxnSpPr/>
      </xdr:nvCxnSpPr>
      <xdr:spPr>
        <a:xfrm>
          <a:off x="3797300" y="108176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114119</xdr:rowOff>
    </xdr:from>
    <xdr:to>
      <xdr:col>15</xdr:col>
      <xdr:colOff>101600</xdr:colOff>
      <xdr:row>63</xdr:row>
      <xdr:rowOff>44269</xdr:rowOff>
    </xdr:to>
    <xdr:sp macro="" textlink="">
      <xdr:nvSpPr>
        <xdr:cNvPr id="193" name="楕円 192">
          <a:extLst>
            <a:ext uri="{FF2B5EF4-FFF2-40B4-BE49-F238E27FC236}">
              <a16:creationId xmlns:a16="http://schemas.microsoft.com/office/drawing/2014/main" id="{6BD56631-5AF5-4582-8402-C3D64FA48D5D}"/>
            </a:ext>
          </a:extLst>
        </xdr:cNvPr>
        <xdr:cNvSpPr/>
      </xdr:nvSpPr>
      <xdr:spPr>
        <a:xfrm>
          <a:off x="2857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164919</xdr:rowOff>
    </xdr:from>
    <xdr:to>
      <xdr:col>19</xdr:col>
      <xdr:colOff>177800</xdr:colOff>
      <xdr:row>63</xdr:row>
      <xdr:rowOff>16328</xdr:rowOff>
    </xdr:to>
    <xdr:cxnSp macro="">
      <xdr:nvCxnSpPr>
        <xdr:cNvPr id="194" name="直線コネクタ 193">
          <a:extLst>
            <a:ext uri="{FF2B5EF4-FFF2-40B4-BE49-F238E27FC236}">
              <a16:creationId xmlns:a16="http://schemas.microsoft.com/office/drawing/2014/main" id="{C0E6733F-EC22-445A-BC7F-75CB8B474B21}"/>
            </a:ext>
          </a:extLst>
        </xdr:cNvPr>
        <xdr:cNvCxnSpPr/>
      </xdr:nvCxnSpPr>
      <xdr:spPr>
        <a:xfrm>
          <a:off x="2908300" y="107948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5" name="楕円 194">
          <a:extLst>
            <a:ext uri="{FF2B5EF4-FFF2-40B4-BE49-F238E27FC236}">
              <a16:creationId xmlns:a16="http://schemas.microsoft.com/office/drawing/2014/main" id="{66BD72C2-5BDA-4DA7-B3AA-36117871E5E8}"/>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137160</xdr:rowOff>
    </xdr:from>
    <xdr:to>
      <xdr:col>15</xdr:col>
      <xdr:colOff>50800</xdr:colOff>
      <xdr:row>62</xdr:row>
      <xdr:rowOff>164919</xdr:rowOff>
    </xdr:to>
    <xdr:cxnSp macro="">
      <xdr:nvCxnSpPr>
        <xdr:cNvPr id="196" name="直線コネクタ 195">
          <a:extLst>
            <a:ext uri="{FF2B5EF4-FFF2-40B4-BE49-F238E27FC236}">
              <a16:creationId xmlns:a16="http://schemas.microsoft.com/office/drawing/2014/main" id="{91F763E4-23F0-4F38-8B3A-EFC9BA3B3B95}"/>
            </a:ext>
          </a:extLst>
        </xdr:cNvPr>
        <xdr:cNvCxnSpPr/>
      </xdr:nvCxnSpPr>
      <xdr:spPr>
        <a:xfrm>
          <a:off x="2019300" y="107670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xdr:rowOff>
    </xdr:from>
    <xdr:to>
      <xdr:col>6</xdr:col>
      <xdr:colOff>38100</xdr:colOff>
      <xdr:row>62</xdr:row>
      <xdr:rowOff>117747</xdr:rowOff>
    </xdr:to>
    <xdr:sp macro="" textlink="">
      <xdr:nvSpPr>
        <xdr:cNvPr id="197" name="楕円 196">
          <a:extLst>
            <a:ext uri="{FF2B5EF4-FFF2-40B4-BE49-F238E27FC236}">
              <a16:creationId xmlns:a16="http://schemas.microsoft.com/office/drawing/2014/main" id="{B96698A3-938E-4A3D-AE5A-81089D02E515}"/>
            </a:ext>
          </a:extLst>
        </xdr:cNvPr>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66947</xdr:rowOff>
    </xdr:from>
    <xdr:to>
      <xdr:col>10</xdr:col>
      <xdr:colOff>114300</xdr:colOff>
      <xdr:row>62</xdr:row>
      <xdr:rowOff>137160</xdr:rowOff>
    </xdr:to>
    <xdr:cxnSp macro="">
      <xdr:nvCxnSpPr>
        <xdr:cNvPr id="198" name="直線コネクタ 197">
          <a:extLst>
            <a:ext uri="{FF2B5EF4-FFF2-40B4-BE49-F238E27FC236}">
              <a16:creationId xmlns:a16="http://schemas.microsoft.com/office/drawing/2014/main" id="{EB226A51-4A18-45BB-8745-CC84E5D3BCE9}"/>
            </a:ext>
          </a:extLst>
        </xdr:cNvPr>
        <xdr:cNvCxnSpPr/>
      </xdr:nvCxnSpPr>
      <xdr:spPr>
        <a:xfrm>
          <a:off x="1130300" y="1069684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158767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3E89055-80CA-4D38-B62F-588FB0C6F165}"/>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C0E3553-AEAD-4787-930D-88408226A084}"/>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C0CACD8-923E-44D6-9064-5C4F8FA3E067}"/>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62428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A7D98BA-6986-449C-83FB-695DDECF9F68}"/>
            </a:ext>
          </a:extLst>
        </xdr:cNvPr>
        <xdr:cNvSpPr txBox="1"/>
      </xdr:nvSpPr>
      <xdr:spPr>
        <a:xfrm>
          <a:off x="927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58255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39240DF-60D4-488B-8EC7-0BF7EDC0C49E}"/>
            </a:ext>
          </a:extLst>
        </xdr:cNvPr>
        <xdr:cNvSpPr txBox="1"/>
      </xdr:nvSpPr>
      <xdr:spPr>
        <a:xfrm>
          <a:off x="3582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35396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E83D764-87C7-4039-BAAE-EA24C71F16E0}"/>
            </a:ext>
          </a:extLst>
        </xdr:cNvPr>
        <xdr:cNvSpPr txBox="1"/>
      </xdr:nvSpPr>
      <xdr:spPr>
        <a:xfrm>
          <a:off x="2705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9A231BC-8B7D-40A7-9085-655D8BA13FE1}"/>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20A6040-FF7F-4E44-8654-5D224CB5E183}"/>
            </a:ext>
          </a:extLst>
        </xdr:cNvPr>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4AF38E1-BF1F-4284-9A59-FC468B709B2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2AC4E0A-01E2-4E0A-B090-D5940A8579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5FCEFAE-3359-4E7A-927F-3F7FD512BD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493DB9C-757D-49F9-9FBC-106414C6B65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AB4598F-4FBE-46D2-BF95-AE7DA36B66A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E962BDB-00A9-4C30-9AAB-BA8E149C1A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B712321-A7DB-43D4-904E-7B8F09A01A9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5B67DDF-0D40-4742-9842-07760048F6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EAC1B91-AACA-4052-9DA0-09F74CAC77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BCB2756-D963-4718-8E38-FA226D62447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54B1501-DAE3-491D-81A8-3E8DDB12BB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2AA744E-FA76-4DA4-8C89-33DF9B7B25C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8B8C6E8-479E-49A5-96ED-50B9150707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ACC5732-3761-4C26-985E-E3A8DD36CBB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629AC5E-EBE4-4FEE-ADC6-443D1593395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224ACF1E-5200-475B-87A4-5D9B91CDFAC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06D5778-2DF6-4DF0-8327-2CDA2FD371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8EBB3ABE-0939-4D79-90E6-1D0F71CDF42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1A10A5D-AD26-47C3-A86B-02D70B6403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a:extLst>
            <a:ext uri="{FF2B5EF4-FFF2-40B4-BE49-F238E27FC236}">
              <a16:creationId xmlns:a16="http://schemas.microsoft.com/office/drawing/2014/main" id="{EFB6367C-D2F8-47DD-957D-18502FE3A5B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256DB0D-CCB6-45B1-9BCB-DB4572EDEF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FFCDF84-28FC-4E11-9A3F-8086EF862AC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9B1D0EB-2F80-4531-B7A7-4B1D6EEE76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162542</xdr:rowOff>
    </xdr:from>
    <xdr:to>
      <xdr:col>54</xdr:col>
      <xdr:colOff>189865</xdr:colOff>
      <xdr:row>64</xdr:row>
      <xdr:rowOff>60871</xdr:rowOff>
    </xdr:to>
    <xdr:cxnSp macro="">
      <xdr:nvCxnSpPr>
        <xdr:cNvPr id="230" name="直線コネクタ 229">
          <a:extLst>
            <a:ext uri="{FF2B5EF4-FFF2-40B4-BE49-F238E27FC236}">
              <a16:creationId xmlns:a16="http://schemas.microsoft.com/office/drawing/2014/main" id="{39A845CC-2C50-4891-A3A7-15B14B823E2B}"/>
            </a:ext>
          </a:extLst>
        </xdr:cNvPr>
        <xdr:cNvCxnSpPr/>
      </xdr:nvCxnSpPr>
      <xdr:spPr>
        <a:xfrm flipV="1">
          <a:off x="10476865" y="9763742"/>
          <a:ext cx="0" cy="126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64698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4081B38-6974-47FD-80DA-AC402661582B}"/>
            </a:ext>
          </a:extLst>
        </xdr:cNvPr>
        <xdr:cNvSpPr txBox="1"/>
      </xdr:nvSpPr>
      <xdr:spPr>
        <a:xfrm>
          <a:off x="10515600" y="1103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60871</xdr:rowOff>
    </xdr:from>
    <xdr:to>
      <xdr:col>55</xdr:col>
      <xdr:colOff>88900</xdr:colOff>
      <xdr:row>64</xdr:row>
      <xdr:rowOff>60871</xdr:rowOff>
    </xdr:to>
    <xdr:cxnSp macro="">
      <xdr:nvCxnSpPr>
        <xdr:cNvPr id="232" name="直線コネクタ 231">
          <a:extLst>
            <a:ext uri="{FF2B5EF4-FFF2-40B4-BE49-F238E27FC236}">
              <a16:creationId xmlns:a16="http://schemas.microsoft.com/office/drawing/2014/main" id="{0493030C-D06E-4706-B957-460EC1EF7883}"/>
            </a:ext>
          </a:extLst>
        </xdr:cNvPr>
        <xdr:cNvCxnSpPr/>
      </xdr:nvCxnSpPr>
      <xdr:spPr>
        <a:xfrm>
          <a:off x="10388600" y="1103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109219</xdr:rowOff>
    </xdr:from>
    <xdr:ext cx="599010" cy="259045"/>
    <xdr:sp macro="" textlink="">
      <xdr:nvSpPr>
        <xdr:cNvPr id="233" name="【橋りょう・トンネル】&#10;一人当たり有形固定資産（償却資産）額最大値テキスト">
          <a:extLst>
            <a:ext uri="{FF2B5EF4-FFF2-40B4-BE49-F238E27FC236}">
              <a16:creationId xmlns:a16="http://schemas.microsoft.com/office/drawing/2014/main" id="{46943E8E-2883-4FB2-8E47-F2F31F380E61}"/>
            </a:ext>
          </a:extLst>
        </xdr:cNvPr>
        <xdr:cNvSpPr txBox="1"/>
      </xdr:nvSpPr>
      <xdr:spPr>
        <a:xfrm>
          <a:off x="10515600" y="953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162542</xdr:rowOff>
    </xdr:from>
    <xdr:to>
      <xdr:col>55</xdr:col>
      <xdr:colOff>88900</xdr:colOff>
      <xdr:row>56</xdr:row>
      <xdr:rowOff>162542</xdr:rowOff>
    </xdr:to>
    <xdr:cxnSp macro="">
      <xdr:nvCxnSpPr>
        <xdr:cNvPr id="234" name="直線コネクタ 233">
          <a:extLst>
            <a:ext uri="{FF2B5EF4-FFF2-40B4-BE49-F238E27FC236}">
              <a16:creationId xmlns:a16="http://schemas.microsoft.com/office/drawing/2014/main" id="{10C9EE22-5246-4B74-9FF2-2BDF347575A7}"/>
            </a:ext>
          </a:extLst>
        </xdr:cNvPr>
        <xdr:cNvCxnSpPr/>
      </xdr:nvCxnSpPr>
      <xdr:spPr>
        <a:xfrm>
          <a:off x="10388600" y="976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12922</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BAE445EA-F0D6-4D9F-B667-9333C8E28C1C}"/>
            </a:ext>
          </a:extLst>
        </xdr:cNvPr>
        <xdr:cNvSpPr txBox="1"/>
      </xdr:nvSpPr>
      <xdr:spPr>
        <a:xfrm>
          <a:off x="10515600" y="1047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34495</xdr:rowOff>
    </xdr:from>
    <xdr:to>
      <xdr:col>55</xdr:col>
      <xdr:colOff>50800</xdr:colOff>
      <xdr:row>61</xdr:row>
      <xdr:rowOff>136095</xdr:rowOff>
    </xdr:to>
    <xdr:sp macro="" textlink="">
      <xdr:nvSpPr>
        <xdr:cNvPr id="236" name="フローチャート: 判断 235">
          <a:extLst>
            <a:ext uri="{FF2B5EF4-FFF2-40B4-BE49-F238E27FC236}">
              <a16:creationId xmlns:a16="http://schemas.microsoft.com/office/drawing/2014/main" id="{0E70A42C-C7E1-415A-9A23-B5CA7FA0E8A6}"/>
            </a:ext>
          </a:extLst>
        </xdr:cNvPr>
        <xdr:cNvSpPr/>
      </xdr:nvSpPr>
      <xdr:spPr>
        <a:xfrm>
          <a:off x="10426700" y="104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55283</xdr:rowOff>
    </xdr:from>
    <xdr:to>
      <xdr:col>50</xdr:col>
      <xdr:colOff>165100</xdr:colOff>
      <xdr:row>61</xdr:row>
      <xdr:rowOff>156883</xdr:rowOff>
    </xdr:to>
    <xdr:sp macro="" textlink="">
      <xdr:nvSpPr>
        <xdr:cNvPr id="237" name="フローチャート: 判断 236">
          <a:extLst>
            <a:ext uri="{FF2B5EF4-FFF2-40B4-BE49-F238E27FC236}">
              <a16:creationId xmlns:a16="http://schemas.microsoft.com/office/drawing/2014/main" id="{3060356C-25BB-4854-830A-8A20FF652219}"/>
            </a:ext>
          </a:extLst>
        </xdr:cNvPr>
        <xdr:cNvSpPr/>
      </xdr:nvSpPr>
      <xdr:spPr>
        <a:xfrm>
          <a:off x="9588500" y="1051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34371</xdr:rowOff>
    </xdr:from>
    <xdr:to>
      <xdr:col>46</xdr:col>
      <xdr:colOff>38100</xdr:colOff>
      <xdr:row>61</xdr:row>
      <xdr:rowOff>135971</xdr:rowOff>
    </xdr:to>
    <xdr:sp macro="" textlink="">
      <xdr:nvSpPr>
        <xdr:cNvPr id="238" name="フローチャート: 判断 237">
          <a:extLst>
            <a:ext uri="{FF2B5EF4-FFF2-40B4-BE49-F238E27FC236}">
              <a16:creationId xmlns:a16="http://schemas.microsoft.com/office/drawing/2014/main" id="{170474A7-CDD6-4209-97DA-998953A24089}"/>
            </a:ext>
          </a:extLst>
        </xdr:cNvPr>
        <xdr:cNvSpPr/>
      </xdr:nvSpPr>
      <xdr:spPr>
        <a:xfrm>
          <a:off x="8699500" y="104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47938</xdr:rowOff>
    </xdr:from>
    <xdr:to>
      <xdr:col>41</xdr:col>
      <xdr:colOff>101600</xdr:colOff>
      <xdr:row>61</xdr:row>
      <xdr:rowOff>149538</xdr:rowOff>
    </xdr:to>
    <xdr:sp macro="" textlink="">
      <xdr:nvSpPr>
        <xdr:cNvPr id="239" name="フローチャート: 判断 238">
          <a:extLst>
            <a:ext uri="{FF2B5EF4-FFF2-40B4-BE49-F238E27FC236}">
              <a16:creationId xmlns:a16="http://schemas.microsoft.com/office/drawing/2014/main" id="{69FFEB37-6B3A-4DDA-B6ED-E7165BC59BCC}"/>
            </a:ext>
          </a:extLst>
        </xdr:cNvPr>
        <xdr:cNvSpPr/>
      </xdr:nvSpPr>
      <xdr:spPr>
        <a:xfrm>
          <a:off x="7810500" y="10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79146</xdr:rowOff>
    </xdr:from>
    <xdr:to>
      <xdr:col>36</xdr:col>
      <xdr:colOff>165100</xdr:colOff>
      <xdr:row>62</xdr:row>
      <xdr:rowOff>9296</xdr:rowOff>
    </xdr:to>
    <xdr:sp macro="" textlink="">
      <xdr:nvSpPr>
        <xdr:cNvPr id="240" name="フローチャート: 判断 239">
          <a:extLst>
            <a:ext uri="{FF2B5EF4-FFF2-40B4-BE49-F238E27FC236}">
              <a16:creationId xmlns:a16="http://schemas.microsoft.com/office/drawing/2014/main" id="{E6D79DEB-37A5-469A-AB85-626060989A90}"/>
            </a:ext>
          </a:extLst>
        </xdr:cNvPr>
        <xdr:cNvSpPr/>
      </xdr:nvSpPr>
      <xdr:spPr>
        <a:xfrm>
          <a:off x="6921500" y="1053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D1B6EF6-DCE3-4C38-A27D-3F98D674CB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D42338A-8722-4822-BD5C-5E96A1FA91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CA313B7-FBA7-4CA8-9448-DC63385A9A2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45BD4DF-E515-4171-A9F1-74E9E508C5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0C62DD5-4759-4279-B1F5-F59BB492A0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106351</xdr:rowOff>
    </xdr:from>
    <xdr:to>
      <xdr:col>55</xdr:col>
      <xdr:colOff>50800</xdr:colOff>
      <xdr:row>60</xdr:row>
      <xdr:rowOff>36501</xdr:rowOff>
    </xdr:to>
    <xdr:sp macro="" textlink="">
      <xdr:nvSpPr>
        <xdr:cNvPr id="246" name="楕円 245">
          <a:extLst>
            <a:ext uri="{FF2B5EF4-FFF2-40B4-BE49-F238E27FC236}">
              <a16:creationId xmlns:a16="http://schemas.microsoft.com/office/drawing/2014/main" id="{9A6496B9-EF59-4B0B-A0B5-E5FD2E362F51}"/>
            </a:ext>
          </a:extLst>
        </xdr:cNvPr>
        <xdr:cNvSpPr/>
      </xdr:nvSpPr>
      <xdr:spPr>
        <a:xfrm>
          <a:off x="10426700" y="102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129228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7F235BC-1838-4469-A8F2-D6F0ADCF4BB4}"/>
            </a:ext>
          </a:extLst>
        </xdr:cNvPr>
        <xdr:cNvSpPr txBox="1"/>
      </xdr:nvSpPr>
      <xdr:spPr>
        <a:xfrm>
          <a:off x="10515600" y="1007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128247</xdr:rowOff>
    </xdr:from>
    <xdr:to>
      <xdr:col>50</xdr:col>
      <xdr:colOff>165100</xdr:colOff>
      <xdr:row>60</xdr:row>
      <xdr:rowOff>58397</xdr:rowOff>
    </xdr:to>
    <xdr:sp macro="" textlink="">
      <xdr:nvSpPr>
        <xdr:cNvPr id="248" name="楕円 247">
          <a:extLst>
            <a:ext uri="{FF2B5EF4-FFF2-40B4-BE49-F238E27FC236}">
              <a16:creationId xmlns:a16="http://schemas.microsoft.com/office/drawing/2014/main" id="{EEB72549-820A-49C2-B112-9D30AE75177D}"/>
            </a:ext>
          </a:extLst>
        </xdr:cNvPr>
        <xdr:cNvSpPr/>
      </xdr:nvSpPr>
      <xdr:spPr>
        <a:xfrm>
          <a:off x="9588500" y="102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157151</xdr:rowOff>
    </xdr:from>
    <xdr:to>
      <xdr:col>55</xdr:col>
      <xdr:colOff>0</xdr:colOff>
      <xdr:row>60</xdr:row>
      <xdr:rowOff>7597</xdr:rowOff>
    </xdr:to>
    <xdr:cxnSp macro="">
      <xdr:nvCxnSpPr>
        <xdr:cNvPr id="249" name="直線コネクタ 248">
          <a:extLst>
            <a:ext uri="{FF2B5EF4-FFF2-40B4-BE49-F238E27FC236}">
              <a16:creationId xmlns:a16="http://schemas.microsoft.com/office/drawing/2014/main" id="{94B7E129-C36F-4689-99E7-FCFE6D38889C}"/>
            </a:ext>
          </a:extLst>
        </xdr:cNvPr>
        <xdr:cNvCxnSpPr/>
      </xdr:nvCxnSpPr>
      <xdr:spPr>
        <a:xfrm flipV="1">
          <a:off x="9639300" y="10272701"/>
          <a:ext cx="838200" cy="2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147987</xdr:rowOff>
    </xdr:from>
    <xdr:to>
      <xdr:col>46</xdr:col>
      <xdr:colOff>38100</xdr:colOff>
      <xdr:row>60</xdr:row>
      <xdr:rowOff>78137</xdr:rowOff>
    </xdr:to>
    <xdr:sp macro="" textlink="">
      <xdr:nvSpPr>
        <xdr:cNvPr id="250" name="楕円 249">
          <a:extLst>
            <a:ext uri="{FF2B5EF4-FFF2-40B4-BE49-F238E27FC236}">
              <a16:creationId xmlns:a16="http://schemas.microsoft.com/office/drawing/2014/main" id="{4CEBB0A2-D969-4736-9E28-D6975AC135A0}"/>
            </a:ext>
          </a:extLst>
        </xdr:cNvPr>
        <xdr:cNvSpPr/>
      </xdr:nvSpPr>
      <xdr:spPr>
        <a:xfrm>
          <a:off x="8699500" y="102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7597</xdr:rowOff>
    </xdr:from>
    <xdr:to>
      <xdr:col>50</xdr:col>
      <xdr:colOff>114300</xdr:colOff>
      <xdr:row>60</xdr:row>
      <xdr:rowOff>27337</xdr:rowOff>
    </xdr:to>
    <xdr:cxnSp macro="">
      <xdr:nvCxnSpPr>
        <xdr:cNvPr id="251" name="直線コネクタ 250">
          <a:extLst>
            <a:ext uri="{FF2B5EF4-FFF2-40B4-BE49-F238E27FC236}">
              <a16:creationId xmlns:a16="http://schemas.microsoft.com/office/drawing/2014/main" id="{38B888EC-25A1-408B-9EF5-FEF123D09F48}"/>
            </a:ext>
          </a:extLst>
        </xdr:cNvPr>
        <xdr:cNvCxnSpPr/>
      </xdr:nvCxnSpPr>
      <xdr:spPr>
        <a:xfrm flipV="1">
          <a:off x="8750300" y="10294597"/>
          <a:ext cx="8890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164702</xdr:rowOff>
    </xdr:from>
    <xdr:to>
      <xdr:col>41</xdr:col>
      <xdr:colOff>101600</xdr:colOff>
      <xdr:row>60</xdr:row>
      <xdr:rowOff>94852</xdr:rowOff>
    </xdr:to>
    <xdr:sp macro="" textlink="">
      <xdr:nvSpPr>
        <xdr:cNvPr id="252" name="楕円 251">
          <a:extLst>
            <a:ext uri="{FF2B5EF4-FFF2-40B4-BE49-F238E27FC236}">
              <a16:creationId xmlns:a16="http://schemas.microsoft.com/office/drawing/2014/main" id="{C15A20EB-73E2-488E-9FA1-1591DB937F35}"/>
            </a:ext>
          </a:extLst>
        </xdr:cNvPr>
        <xdr:cNvSpPr/>
      </xdr:nvSpPr>
      <xdr:spPr>
        <a:xfrm>
          <a:off x="7810500" y="102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27337</xdr:rowOff>
    </xdr:from>
    <xdr:to>
      <xdr:col>45</xdr:col>
      <xdr:colOff>177800</xdr:colOff>
      <xdr:row>60</xdr:row>
      <xdr:rowOff>44052</xdr:rowOff>
    </xdr:to>
    <xdr:cxnSp macro="">
      <xdr:nvCxnSpPr>
        <xdr:cNvPr id="253" name="直線コネクタ 252">
          <a:extLst>
            <a:ext uri="{FF2B5EF4-FFF2-40B4-BE49-F238E27FC236}">
              <a16:creationId xmlns:a16="http://schemas.microsoft.com/office/drawing/2014/main" id="{554AE60B-C19D-4E7C-9841-391D73C3447B}"/>
            </a:ext>
          </a:extLst>
        </xdr:cNvPr>
        <xdr:cNvCxnSpPr/>
      </xdr:nvCxnSpPr>
      <xdr:spPr>
        <a:xfrm flipV="1">
          <a:off x="7861300" y="10314337"/>
          <a:ext cx="8890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143902</xdr:rowOff>
    </xdr:from>
    <xdr:to>
      <xdr:col>36</xdr:col>
      <xdr:colOff>165100</xdr:colOff>
      <xdr:row>60</xdr:row>
      <xdr:rowOff>74052</xdr:rowOff>
    </xdr:to>
    <xdr:sp macro="" textlink="">
      <xdr:nvSpPr>
        <xdr:cNvPr id="254" name="楕円 253">
          <a:extLst>
            <a:ext uri="{FF2B5EF4-FFF2-40B4-BE49-F238E27FC236}">
              <a16:creationId xmlns:a16="http://schemas.microsoft.com/office/drawing/2014/main" id="{651EAD76-DD76-4DF0-ADDC-B710D5A1A0EF}"/>
            </a:ext>
          </a:extLst>
        </xdr:cNvPr>
        <xdr:cNvSpPr/>
      </xdr:nvSpPr>
      <xdr:spPr>
        <a:xfrm>
          <a:off x="6921500" y="102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23252</xdr:rowOff>
    </xdr:from>
    <xdr:to>
      <xdr:col>41</xdr:col>
      <xdr:colOff>50800</xdr:colOff>
      <xdr:row>60</xdr:row>
      <xdr:rowOff>44052</xdr:rowOff>
    </xdr:to>
    <xdr:cxnSp macro="">
      <xdr:nvCxnSpPr>
        <xdr:cNvPr id="255" name="直線コネクタ 254">
          <a:extLst>
            <a:ext uri="{FF2B5EF4-FFF2-40B4-BE49-F238E27FC236}">
              <a16:creationId xmlns:a16="http://schemas.microsoft.com/office/drawing/2014/main" id="{28236589-5C6F-41CC-8498-1175AE2DC576}"/>
            </a:ext>
          </a:extLst>
        </xdr:cNvPr>
        <xdr:cNvCxnSpPr/>
      </xdr:nvCxnSpPr>
      <xdr:spPr>
        <a:xfrm>
          <a:off x="6972300" y="10310252"/>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148010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18DAF03-60C4-414D-A646-2C1AEB0E19A9}"/>
            </a:ext>
          </a:extLst>
        </xdr:cNvPr>
        <xdr:cNvSpPr txBox="1"/>
      </xdr:nvSpPr>
      <xdr:spPr>
        <a:xfrm>
          <a:off x="9327095" y="106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127098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7C0341D-9C29-4B25-B7FD-C7B023427F49}"/>
            </a:ext>
          </a:extLst>
        </xdr:cNvPr>
        <xdr:cNvSpPr txBox="1"/>
      </xdr:nvSpPr>
      <xdr:spPr>
        <a:xfrm>
          <a:off x="8450795" y="105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140665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13E35A0-8572-4F50-BEAF-57F6EB82CB26}"/>
            </a:ext>
          </a:extLst>
        </xdr:cNvPr>
        <xdr:cNvSpPr txBox="1"/>
      </xdr:nvSpPr>
      <xdr:spPr>
        <a:xfrm>
          <a:off x="7561795" y="1059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6280FB2-9392-4904-A1A6-450BE9921B9A}"/>
            </a:ext>
          </a:extLst>
        </xdr:cNvPr>
        <xdr:cNvSpPr txBox="1"/>
      </xdr:nvSpPr>
      <xdr:spPr>
        <a:xfrm>
          <a:off x="6672795" y="10630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74924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3A03DD2-1205-4E44-B3D9-C3E9A530BC9E}"/>
            </a:ext>
          </a:extLst>
        </xdr:cNvPr>
        <xdr:cNvSpPr txBox="1"/>
      </xdr:nvSpPr>
      <xdr:spPr>
        <a:xfrm>
          <a:off x="9327095" y="100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94664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262AF0E-801D-4323-8A04-2D2CD0D6AD3A}"/>
            </a:ext>
          </a:extLst>
        </xdr:cNvPr>
        <xdr:cNvSpPr txBox="1"/>
      </xdr:nvSpPr>
      <xdr:spPr>
        <a:xfrm>
          <a:off x="8450795" y="1003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111379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5DEC09D-B3A0-466B-9B07-4216A03334D7}"/>
            </a:ext>
          </a:extLst>
        </xdr:cNvPr>
        <xdr:cNvSpPr txBox="1"/>
      </xdr:nvSpPr>
      <xdr:spPr>
        <a:xfrm>
          <a:off x="7561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90579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E86F651-643A-40A5-B744-D160B90CA1E2}"/>
            </a:ext>
          </a:extLst>
        </xdr:cNvPr>
        <xdr:cNvSpPr txBox="1"/>
      </xdr:nvSpPr>
      <xdr:spPr>
        <a:xfrm>
          <a:off x="6672795" y="1003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58C3C7B-6E86-4A4B-B44C-17C4DF8B04E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3775CD7-4D72-4EC8-A692-B678CAD098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9874952-F867-4E83-AE47-F8BCAF5AF7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6B07885-2042-4024-8D7C-63E22293B3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34FCC506-29F5-4B81-9629-6C63225D19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FFD4544-B24A-45EC-A7C0-5E039BD093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C632ADA-6680-47D3-B1C7-15F58C49D4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74EBF30-AD23-40B3-937B-557D55E4FA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7EB90AB-D0FC-4091-BD3C-9936A3DD790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370239D-00DF-4230-9872-B338AA1FBCC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0644E97-5874-4F89-A8D7-EB9B61E4E8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670B7F8-83AA-4724-A5FD-BF9D1A87E7B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96021D0-4C0A-42B4-BD09-1578B86A4E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40FD9BA-C3E9-4E1A-88FF-97A6CCDC8C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2B23F62-4DF6-4E5B-88AC-D1BC303E83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2314877-B9F8-4FF2-875E-FE246E6FAAA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8CA1842-8211-4975-AC41-CA952CBFB40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BFA26BC-6746-48C2-89D0-14D6827F4C0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9C3D795-EB8C-4492-951B-76F73E7CB0E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37DDADE-F17E-4C97-B50E-BD58FDE6F1A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8A7AE66-1A86-415A-91E2-2ACFE5167D2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BFDBE83-33B5-4E54-83E9-9D4E6B11F0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A895013-B1DD-4010-85D9-8BB63350F5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1C75069-834E-473F-9077-A3AA2E50C0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19050</xdr:rowOff>
    </xdr:from>
    <xdr:to>
      <xdr:col>24</xdr:col>
      <xdr:colOff>62865</xdr:colOff>
      <xdr:row>86</xdr:row>
      <xdr:rowOff>89536</xdr:rowOff>
    </xdr:to>
    <xdr:cxnSp macro="">
      <xdr:nvCxnSpPr>
        <xdr:cNvPr id="288" name="直線コネクタ 287">
          <a:extLst>
            <a:ext uri="{FF2B5EF4-FFF2-40B4-BE49-F238E27FC236}">
              <a16:creationId xmlns:a16="http://schemas.microsoft.com/office/drawing/2014/main" id="{32FCBE2A-ADDD-45BD-A008-43AE6660A32E}"/>
            </a:ext>
          </a:extLst>
        </xdr:cNvPr>
        <xdr:cNvCxnSpPr/>
      </xdr:nvCxnSpPr>
      <xdr:spPr>
        <a:xfrm flipV="1">
          <a:off x="4634865" y="133921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93363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0678C23-FC5D-4E16-BB32-78EB7DBEFAC0}"/>
            </a:ext>
          </a:extLst>
        </xdr:cNvPr>
        <xdr:cNvSpPr txBox="1"/>
      </xdr:nvSpPr>
      <xdr:spPr>
        <a:xfrm>
          <a:off x="4673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89536</xdr:rowOff>
    </xdr:from>
    <xdr:to>
      <xdr:col>24</xdr:col>
      <xdr:colOff>152400</xdr:colOff>
      <xdr:row>86</xdr:row>
      <xdr:rowOff>89536</xdr:rowOff>
    </xdr:to>
    <xdr:cxnSp macro="">
      <xdr:nvCxnSpPr>
        <xdr:cNvPr id="290" name="直線コネクタ 289">
          <a:extLst>
            <a:ext uri="{FF2B5EF4-FFF2-40B4-BE49-F238E27FC236}">
              <a16:creationId xmlns:a16="http://schemas.microsoft.com/office/drawing/2014/main" id="{BFCC8DFB-85FC-4E4F-A4F0-5CE7CEC2492B}"/>
            </a:ext>
          </a:extLst>
        </xdr:cNvPr>
        <xdr:cNvCxnSpPr/>
      </xdr:nvCxnSpPr>
      <xdr:spPr>
        <a:xfrm>
          <a:off x="4546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137177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65C749C-33ED-461E-BAC6-35826429E371}"/>
            </a:ext>
          </a:extLst>
        </xdr:cNvPr>
        <xdr:cNvSpPr txBox="1"/>
      </xdr:nvSpPr>
      <xdr:spPr>
        <a:xfrm>
          <a:off x="4673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92" name="直線コネクタ 291">
          <a:extLst>
            <a:ext uri="{FF2B5EF4-FFF2-40B4-BE49-F238E27FC236}">
              <a16:creationId xmlns:a16="http://schemas.microsoft.com/office/drawing/2014/main" id="{30CDF7BA-48C0-4DF2-8B8E-203AC14B5AA8}"/>
            </a:ext>
          </a:extLst>
        </xdr:cNvPr>
        <xdr:cNvCxnSpPr/>
      </xdr:nvCxnSpPr>
      <xdr:spPr>
        <a:xfrm>
          <a:off x="4546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158132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614C5C5-891A-4226-97CA-789030DDFFF8}"/>
            </a:ext>
          </a:extLst>
        </xdr:cNvPr>
        <xdr:cNvSpPr txBox="1"/>
      </xdr:nvSpPr>
      <xdr:spPr>
        <a:xfrm>
          <a:off x="46736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94" name="フローチャート: 判断 293">
          <a:extLst>
            <a:ext uri="{FF2B5EF4-FFF2-40B4-BE49-F238E27FC236}">
              <a16:creationId xmlns:a16="http://schemas.microsoft.com/office/drawing/2014/main" id="{9F5DB2E2-7C68-402F-B6D9-DCBF197C4F20}"/>
            </a:ext>
          </a:extLst>
        </xdr:cNvPr>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160655</xdr:rowOff>
    </xdr:from>
    <xdr:to>
      <xdr:col>20</xdr:col>
      <xdr:colOff>38100</xdr:colOff>
      <xdr:row>83</xdr:row>
      <xdr:rowOff>90805</xdr:rowOff>
    </xdr:to>
    <xdr:sp macro="" textlink="">
      <xdr:nvSpPr>
        <xdr:cNvPr id="295" name="フローチャート: 判断 294">
          <a:extLst>
            <a:ext uri="{FF2B5EF4-FFF2-40B4-BE49-F238E27FC236}">
              <a16:creationId xmlns:a16="http://schemas.microsoft.com/office/drawing/2014/main" id="{C2C4E23B-B857-4C31-8450-EB567F765B5C}"/>
            </a:ext>
          </a:extLst>
        </xdr:cNvPr>
        <xdr:cNvSpPr/>
      </xdr:nvSpPr>
      <xdr:spPr>
        <a:xfrm>
          <a:off x="3746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CB929859-E136-4B88-891E-04CBD4B1AF05}"/>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7" name="フローチャート: 判断 296">
          <a:extLst>
            <a:ext uri="{FF2B5EF4-FFF2-40B4-BE49-F238E27FC236}">
              <a16:creationId xmlns:a16="http://schemas.microsoft.com/office/drawing/2014/main" id="{2A26F3E1-EDDA-4F0D-A25D-BE3BA3F5A689}"/>
            </a:ext>
          </a:extLst>
        </xdr:cNvPr>
        <xdr:cNvSpPr/>
      </xdr:nvSpPr>
      <xdr:spPr>
        <a:xfrm>
          <a:off x="1968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114936</xdr:rowOff>
    </xdr:from>
    <xdr:to>
      <xdr:col>6</xdr:col>
      <xdr:colOff>38100</xdr:colOff>
      <xdr:row>82</xdr:row>
      <xdr:rowOff>45086</xdr:rowOff>
    </xdr:to>
    <xdr:sp macro="" textlink="">
      <xdr:nvSpPr>
        <xdr:cNvPr id="298" name="フローチャート: 判断 297">
          <a:extLst>
            <a:ext uri="{FF2B5EF4-FFF2-40B4-BE49-F238E27FC236}">
              <a16:creationId xmlns:a16="http://schemas.microsoft.com/office/drawing/2014/main" id="{EA55D4AA-FA3E-47E3-8444-3BE47591F961}"/>
            </a:ext>
          </a:extLst>
        </xdr:cNvPr>
        <xdr:cNvSpPr/>
      </xdr:nvSpPr>
      <xdr:spPr>
        <a:xfrm>
          <a:off x="107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2D68C12-AF45-4F4A-B8D5-EECD26004E0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53D711-62A8-4654-AD9F-41094CB8CF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522A11D-5C83-4222-AC3C-80187F114F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BBE3B08-0DFF-4B0D-A4E3-867BF29D3F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363BECA-09C2-45F1-85DA-06973C0FD2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304" name="楕円 303">
          <a:extLst>
            <a:ext uri="{FF2B5EF4-FFF2-40B4-BE49-F238E27FC236}">
              <a16:creationId xmlns:a16="http://schemas.microsoft.com/office/drawing/2014/main" id="{69895340-7717-43AB-858F-5A6F74BECAB0}"/>
            </a:ext>
          </a:extLst>
        </xdr:cNvPr>
        <xdr:cNvSpPr/>
      </xdr:nvSpPr>
      <xdr:spPr>
        <a:xfrm>
          <a:off x="45847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118763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597A9ED-C93F-442A-9A6D-3EEE980CE24E}"/>
            </a:ext>
          </a:extLst>
        </xdr:cNvPr>
        <xdr:cNvSpPr txBox="1"/>
      </xdr:nvSpPr>
      <xdr:spPr>
        <a:xfrm>
          <a:off x="4673600"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6" name="楕円 305">
          <a:extLst>
            <a:ext uri="{FF2B5EF4-FFF2-40B4-BE49-F238E27FC236}">
              <a16:creationId xmlns:a16="http://schemas.microsoft.com/office/drawing/2014/main" id="{47D2BAF8-B2CE-4341-99F3-6BC8106D899B}"/>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146686</xdr:rowOff>
    </xdr:to>
    <xdr:cxnSp macro="">
      <xdr:nvCxnSpPr>
        <xdr:cNvPr id="307" name="直線コネクタ 306">
          <a:extLst>
            <a:ext uri="{FF2B5EF4-FFF2-40B4-BE49-F238E27FC236}">
              <a16:creationId xmlns:a16="http://schemas.microsoft.com/office/drawing/2014/main" id="{8A39D272-2F86-4BAB-9BD6-12F724ED689F}"/>
            </a:ext>
          </a:extLst>
        </xdr:cNvPr>
        <xdr:cNvCxnSpPr/>
      </xdr:nvCxnSpPr>
      <xdr:spPr>
        <a:xfrm>
          <a:off x="3797300" y="141693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08" name="楕円 307">
          <a:extLst>
            <a:ext uri="{FF2B5EF4-FFF2-40B4-BE49-F238E27FC236}">
              <a16:creationId xmlns:a16="http://schemas.microsoft.com/office/drawing/2014/main" id="{C57D74A8-367C-4E7C-9D5F-5255A5E8F13A}"/>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110489</xdr:rowOff>
    </xdr:to>
    <xdr:cxnSp macro="">
      <xdr:nvCxnSpPr>
        <xdr:cNvPr id="309" name="直線コネクタ 308">
          <a:extLst>
            <a:ext uri="{FF2B5EF4-FFF2-40B4-BE49-F238E27FC236}">
              <a16:creationId xmlns:a16="http://schemas.microsoft.com/office/drawing/2014/main" id="{9CD93EEF-BF28-4BAB-9740-DEBF9FF0ACC8}"/>
            </a:ext>
          </a:extLst>
        </xdr:cNvPr>
        <xdr:cNvCxnSpPr/>
      </xdr:nvCxnSpPr>
      <xdr:spPr>
        <a:xfrm>
          <a:off x="2908300" y="141331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0" name="楕円 309">
          <a:extLst>
            <a:ext uri="{FF2B5EF4-FFF2-40B4-BE49-F238E27FC236}">
              <a16:creationId xmlns:a16="http://schemas.microsoft.com/office/drawing/2014/main" id="{001C546C-F0BD-4EE0-940D-353466E0F296}"/>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74295</xdr:rowOff>
    </xdr:to>
    <xdr:cxnSp macro="">
      <xdr:nvCxnSpPr>
        <xdr:cNvPr id="311" name="直線コネクタ 310">
          <a:extLst>
            <a:ext uri="{FF2B5EF4-FFF2-40B4-BE49-F238E27FC236}">
              <a16:creationId xmlns:a16="http://schemas.microsoft.com/office/drawing/2014/main" id="{B3BA5972-2B7E-41C1-BD0F-A6CD88178A5A}"/>
            </a:ext>
          </a:extLst>
        </xdr:cNvPr>
        <xdr:cNvCxnSpPr/>
      </xdr:nvCxnSpPr>
      <xdr:spPr>
        <a:xfrm>
          <a:off x="2019300" y="14097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2" name="楕円 311">
          <a:extLst>
            <a:ext uri="{FF2B5EF4-FFF2-40B4-BE49-F238E27FC236}">
              <a16:creationId xmlns:a16="http://schemas.microsoft.com/office/drawing/2014/main" id="{3FDE3855-10BC-4391-A737-C67287E2BC2F}"/>
            </a:ext>
          </a:extLst>
        </xdr:cNvPr>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38100</xdr:rowOff>
    </xdr:to>
    <xdr:cxnSp macro="">
      <xdr:nvCxnSpPr>
        <xdr:cNvPr id="313" name="直線コネクタ 312">
          <a:extLst>
            <a:ext uri="{FF2B5EF4-FFF2-40B4-BE49-F238E27FC236}">
              <a16:creationId xmlns:a16="http://schemas.microsoft.com/office/drawing/2014/main" id="{903A497F-CDF3-4285-B61F-0BF06546ADB1}"/>
            </a:ext>
          </a:extLst>
        </xdr:cNvPr>
        <xdr:cNvCxnSpPr/>
      </xdr:nvCxnSpPr>
      <xdr:spPr>
        <a:xfrm>
          <a:off x="1130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81932</xdr:rowOff>
    </xdr:from>
    <xdr:ext cx="405111" cy="259045"/>
    <xdr:sp macro="" textlink="">
      <xdr:nvSpPr>
        <xdr:cNvPr id="314" name="n_1aveValue【公営住宅】&#10;有形固定資産減価償却率">
          <a:extLst>
            <a:ext uri="{FF2B5EF4-FFF2-40B4-BE49-F238E27FC236}">
              <a16:creationId xmlns:a16="http://schemas.microsoft.com/office/drawing/2014/main" id="{F44B1593-83E3-4DEF-AF88-530241A8F5C5}"/>
            </a:ext>
          </a:extLst>
        </xdr:cNvPr>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公営住宅】&#10;有形固定資産減価償却率">
          <a:extLst>
            <a:ext uri="{FF2B5EF4-FFF2-40B4-BE49-F238E27FC236}">
              <a16:creationId xmlns:a16="http://schemas.microsoft.com/office/drawing/2014/main" id="{5725977C-E5DD-42EE-A0C4-682212535750}"/>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6" name="n_3aveValue【公営住宅】&#10;有形固定資産減価償却率">
          <a:extLst>
            <a:ext uri="{FF2B5EF4-FFF2-40B4-BE49-F238E27FC236}">
              <a16:creationId xmlns:a16="http://schemas.microsoft.com/office/drawing/2014/main" id="{5BA50585-2859-46BE-90F7-682939AD5E4A}"/>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61613</xdr:rowOff>
    </xdr:from>
    <xdr:ext cx="405111" cy="259045"/>
    <xdr:sp macro="" textlink="">
      <xdr:nvSpPr>
        <xdr:cNvPr id="317" name="n_4aveValue【公営住宅】&#10;有形固定資産減価償却率">
          <a:extLst>
            <a:ext uri="{FF2B5EF4-FFF2-40B4-BE49-F238E27FC236}">
              <a16:creationId xmlns:a16="http://schemas.microsoft.com/office/drawing/2014/main" id="{A7292E1C-7DF8-4589-81E4-686BD7299281}"/>
            </a:ext>
          </a:extLst>
        </xdr:cNvPr>
        <xdr:cNvSpPr txBox="1"/>
      </xdr:nvSpPr>
      <xdr:spPr>
        <a:xfrm>
          <a:off x="927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8" name="n_1mainValue【公営住宅】&#10;有形固定資産減価償却率">
          <a:extLst>
            <a:ext uri="{FF2B5EF4-FFF2-40B4-BE49-F238E27FC236}">
              <a16:creationId xmlns:a16="http://schemas.microsoft.com/office/drawing/2014/main" id="{09DA905F-ABFF-4F50-B0B4-068E888E09E7}"/>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mainValue【公営住宅】&#10;有形固定資産減価償却率">
          <a:extLst>
            <a:ext uri="{FF2B5EF4-FFF2-40B4-BE49-F238E27FC236}">
              <a16:creationId xmlns:a16="http://schemas.microsoft.com/office/drawing/2014/main" id="{AC914D23-A82A-4755-B31B-0A60D7D37042}"/>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32F3AAB2-6494-45C6-8415-84D728282B5C}"/>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21" name="n_4mainValue【公営住宅】&#10;有形固定資産減価償却率">
          <a:extLst>
            <a:ext uri="{FF2B5EF4-FFF2-40B4-BE49-F238E27FC236}">
              <a16:creationId xmlns:a16="http://schemas.microsoft.com/office/drawing/2014/main" id="{09AC3606-95A2-4E1D-99A9-2558C788A8C7}"/>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730D327-F8DF-4AE0-BD1E-2727F9B5F7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F51913D-366B-40B3-AA6F-0F8DABA0E13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50DC6BD-C7CC-4356-9B9D-06C72684EE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18EE2CB-AB4D-4D32-B5B8-DD6FC23E355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9D7AECD1-7BE3-491A-AFDD-78C698D6EA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CC489BF-1819-4CDF-BA5C-EAA57F2B23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49A94BF-A5BB-437F-8BFF-A7D7B97487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D768772-F645-4089-A50D-F28CE4A109A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750AEBF-BBCF-41DE-A909-597F7EE635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385543E-5BF4-4014-9105-2A5A1B448D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a:extLst>
            <a:ext uri="{FF2B5EF4-FFF2-40B4-BE49-F238E27FC236}">
              <a16:creationId xmlns:a16="http://schemas.microsoft.com/office/drawing/2014/main" id="{67154C8C-6810-4930-AC24-16526A73D04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a:extLst>
            <a:ext uri="{FF2B5EF4-FFF2-40B4-BE49-F238E27FC236}">
              <a16:creationId xmlns:a16="http://schemas.microsoft.com/office/drawing/2014/main" id="{A4D14CD9-86DF-4806-A2F7-C57B0A62942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4270E6F-6424-4078-AB8B-D3334C15521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9C84B21-2213-4AB4-9A2E-0339AE4BB3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a:extLst>
            <a:ext uri="{FF2B5EF4-FFF2-40B4-BE49-F238E27FC236}">
              <a16:creationId xmlns:a16="http://schemas.microsoft.com/office/drawing/2014/main" id="{8795EA06-A2B1-4E0A-9EDA-D30C01F0E54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a:extLst>
            <a:ext uri="{FF2B5EF4-FFF2-40B4-BE49-F238E27FC236}">
              <a16:creationId xmlns:a16="http://schemas.microsoft.com/office/drawing/2014/main" id="{642066A8-D8B3-4CCA-AB42-9BEF7AA9E53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35987E2-7C45-48B3-8FC1-FB32602706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380A945-673D-49C1-9E03-353D546498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4C0CCF94-AC5C-413D-B7B4-FFB5E69726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85</xdr:row>
      <xdr:rowOff>83820</xdr:rowOff>
    </xdr:to>
    <xdr:cxnSp macro="">
      <xdr:nvCxnSpPr>
        <xdr:cNvPr id="341" name="直線コネクタ 340">
          <a:extLst>
            <a:ext uri="{FF2B5EF4-FFF2-40B4-BE49-F238E27FC236}">
              <a16:creationId xmlns:a16="http://schemas.microsoft.com/office/drawing/2014/main" id="{24F4FB80-772A-42A4-BA7A-5215342276B7}"/>
            </a:ext>
          </a:extLst>
        </xdr:cNvPr>
        <xdr:cNvCxnSpPr/>
      </xdr:nvCxnSpPr>
      <xdr:spPr>
        <a:xfrm flipV="1">
          <a:off x="10476865" y="133654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2" name="【公営住宅】&#10;一人当たり面積最小値テキスト">
          <a:extLst>
            <a:ext uri="{FF2B5EF4-FFF2-40B4-BE49-F238E27FC236}">
              <a16:creationId xmlns:a16="http://schemas.microsoft.com/office/drawing/2014/main" id="{64F7E0B7-D7DC-4FDC-95DE-23200E5C12E8}"/>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3" name="直線コネクタ 342">
          <a:extLst>
            <a:ext uri="{FF2B5EF4-FFF2-40B4-BE49-F238E27FC236}">
              <a16:creationId xmlns:a16="http://schemas.microsoft.com/office/drawing/2014/main" id="{96C2D48D-0AD7-44BA-99D6-1A71DE7667FB}"/>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44" name="【公営住宅】&#10;一人当たり面積最大値テキスト">
          <a:extLst>
            <a:ext uri="{FF2B5EF4-FFF2-40B4-BE49-F238E27FC236}">
              <a16:creationId xmlns:a16="http://schemas.microsoft.com/office/drawing/2014/main" id="{1341D151-05C1-4D89-ADD6-00AC40921A57}"/>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45" name="直線コネクタ 344">
          <a:extLst>
            <a:ext uri="{FF2B5EF4-FFF2-40B4-BE49-F238E27FC236}">
              <a16:creationId xmlns:a16="http://schemas.microsoft.com/office/drawing/2014/main" id="{FDAB9330-DF2F-4D37-B0F5-1934BDDE8C8B}"/>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158894</xdr:rowOff>
    </xdr:from>
    <xdr:ext cx="469744" cy="259045"/>
    <xdr:sp macro="" textlink="">
      <xdr:nvSpPr>
        <xdr:cNvPr id="346" name="【公営住宅】&#10;一人当たり面積平均値テキスト">
          <a:extLst>
            <a:ext uri="{FF2B5EF4-FFF2-40B4-BE49-F238E27FC236}">
              <a16:creationId xmlns:a16="http://schemas.microsoft.com/office/drawing/2014/main" id="{FA159EBA-87CE-4B93-BC5D-1E64AA8275F0}"/>
            </a:ext>
          </a:extLst>
        </xdr:cNvPr>
        <xdr:cNvSpPr txBox="1"/>
      </xdr:nvSpPr>
      <xdr:spPr>
        <a:xfrm>
          <a:off x="10515600" y="140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9017</xdr:rowOff>
    </xdr:from>
    <xdr:to>
      <xdr:col>55</xdr:col>
      <xdr:colOff>50800</xdr:colOff>
      <xdr:row>82</xdr:row>
      <xdr:rowOff>110617</xdr:rowOff>
    </xdr:to>
    <xdr:sp macro="" textlink="">
      <xdr:nvSpPr>
        <xdr:cNvPr id="347" name="フローチャート: 判断 346">
          <a:extLst>
            <a:ext uri="{FF2B5EF4-FFF2-40B4-BE49-F238E27FC236}">
              <a16:creationId xmlns:a16="http://schemas.microsoft.com/office/drawing/2014/main" id="{23009AEA-1380-475E-AD00-3ADE04F0ED54}"/>
            </a:ext>
          </a:extLst>
        </xdr:cNvPr>
        <xdr:cNvSpPr/>
      </xdr:nvSpPr>
      <xdr:spPr>
        <a:xfrm>
          <a:off x="10426700" y="1406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27305</xdr:rowOff>
    </xdr:from>
    <xdr:to>
      <xdr:col>50</xdr:col>
      <xdr:colOff>165100</xdr:colOff>
      <xdr:row>82</xdr:row>
      <xdr:rowOff>128905</xdr:rowOff>
    </xdr:to>
    <xdr:sp macro="" textlink="">
      <xdr:nvSpPr>
        <xdr:cNvPr id="348" name="フローチャート: 判断 347">
          <a:extLst>
            <a:ext uri="{FF2B5EF4-FFF2-40B4-BE49-F238E27FC236}">
              <a16:creationId xmlns:a16="http://schemas.microsoft.com/office/drawing/2014/main" id="{3CDFD708-DE0D-473E-B078-A34FC2F5692C}"/>
            </a:ext>
          </a:extLst>
        </xdr:cNvPr>
        <xdr:cNvSpPr/>
      </xdr:nvSpPr>
      <xdr:spPr>
        <a:xfrm>
          <a:off x="9588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89027</xdr:rowOff>
    </xdr:from>
    <xdr:to>
      <xdr:col>46</xdr:col>
      <xdr:colOff>38100</xdr:colOff>
      <xdr:row>83</xdr:row>
      <xdr:rowOff>19177</xdr:rowOff>
    </xdr:to>
    <xdr:sp macro="" textlink="">
      <xdr:nvSpPr>
        <xdr:cNvPr id="349" name="フローチャート: 判断 348">
          <a:extLst>
            <a:ext uri="{FF2B5EF4-FFF2-40B4-BE49-F238E27FC236}">
              <a16:creationId xmlns:a16="http://schemas.microsoft.com/office/drawing/2014/main" id="{E5D9568E-1C59-4F62-9B75-12C697AAD780}"/>
            </a:ext>
          </a:extLst>
        </xdr:cNvPr>
        <xdr:cNvSpPr/>
      </xdr:nvSpPr>
      <xdr:spPr>
        <a:xfrm>
          <a:off x="8699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98171</xdr:rowOff>
    </xdr:from>
    <xdr:to>
      <xdr:col>41</xdr:col>
      <xdr:colOff>101600</xdr:colOff>
      <xdr:row>83</xdr:row>
      <xdr:rowOff>28321</xdr:rowOff>
    </xdr:to>
    <xdr:sp macro="" textlink="">
      <xdr:nvSpPr>
        <xdr:cNvPr id="350" name="フローチャート: 判断 349">
          <a:extLst>
            <a:ext uri="{FF2B5EF4-FFF2-40B4-BE49-F238E27FC236}">
              <a16:creationId xmlns:a16="http://schemas.microsoft.com/office/drawing/2014/main" id="{3DCB0B5C-15B2-486D-8A10-717F8C5BBF21}"/>
            </a:ext>
          </a:extLst>
        </xdr:cNvPr>
        <xdr:cNvSpPr/>
      </xdr:nvSpPr>
      <xdr:spPr>
        <a:xfrm>
          <a:off x="7810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51" name="フローチャート: 判断 350">
          <a:extLst>
            <a:ext uri="{FF2B5EF4-FFF2-40B4-BE49-F238E27FC236}">
              <a16:creationId xmlns:a16="http://schemas.microsoft.com/office/drawing/2014/main" id="{D1357F90-53E8-4B7F-97D9-A572AD460ECC}"/>
            </a:ext>
          </a:extLst>
        </xdr:cNvPr>
        <xdr:cNvSpPr/>
      </xdr:nvSpPr>
      <xdr:spPr>
        <a:xfrm>
          <a:off x="6921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9A6FDB5-CB32-485F-AB7F-C7FDC29DAF6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94696F1-5455-4EEC-892E-BBD2ACF0831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CEA9258-993A-4370-B68A-D5339B1F70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951F851-E5C8-4A61-A502-742B82D137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35583FD-7DC3-4784-83EF-8FD94DE59A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65596</xdr:rowOff>
    </xdr:from>
    <xdr:to>
      <xdr:col>55</xdr:col>
      <xdr:colOff>50800</xdr:colOff>
      <xdr:row>81</xdr:row>
      <xdr:rowOff>167196</xdr:rowOff>
    </xdr:to>
    <xdr:sp macro="" textlink="">
      <xdr:nvSpPr>
        <xdr:cNvPr id="357" name="楕円 356">
          <a:extLst>
            <a:ext uri="{FF2B5EF4-FFF2-40B4-BE49-F238E27FC236}">
              <a16:creationId xmlns:a16="http://schemas.microsoft.com/office/drawing/2014/main" id="{0A820047-E141-42FD-9AF7-A703F988FC93}"/>
            </a:ext>
          </a:extLst>
        </xdr:cNvPr>
        <xdr:cNvSpPr/>
      </xdr:nvSpPr>
      <xdr:spPr>
        <a:xfrm>
          <a:off x="10426700" y="139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88473</xdr:rowOff>
    </xdr:from>
    <xdr:ext cx="469744" cy="259045"/>
    <xdr:sp macro="" textlink="">
      <xdr:nvSpPr>
        <xdr:cNvPr id="358" name="【公営住宅】&#10;一人当たり面積該当値テキスト">
          <a:extLst>
            <a:ext uri="{FF2B5EF4-FFF2-40B4-BE49-F238E27FC236}">
              <a16:creationId xmlns:a16="http://schemas.microsoft.com/office/drawing/2014/main" id="{01778880-9827-4FFC-AEAD-16FCB4D13A08}"/>
            </a:ext>
          </a:extLst>
        </xdr:cNvPr>
        <xdr:cNvSpPr txBox="1"/>
      </xdr:nvSpPr>
      <xdr:spPr>
        <a:xfrm>
          <a:off x="10515600" y="138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76454</xdr:rowOff>
    </xdr:from>
    <xdr:to>
      <xdr:col>50</xdr:col>
      <xdr:colOff>165100</xdr:colOff>
      <xdr:row>82</xdr:row>
      <xdr:rowOff>6604</xdr:rowOff>
    </xdr:to>
    <xdr:sp macro="" textlink="">
      <xdr:nvSpPr>
        <xdr:cNvPr id="359" name="楕円 358">
          <a:extLst>
            <a:ext uri="{FF2B5EF4-FFF2-40B4-BE49-F238E27FC236}">
              <a16:creationId xmlns:a16="http://schemas.microsoft.com/office/drawing/2014/main" id="{4173E39C-716D-4471-8351-2EB506F1D735}"/>
            </a:ext>
          </a:extLst>
        </xdr:cNvPr>
        <xdr:cNvSpPr/>
      </xdr:nvSpPr>
      <xdr:spPr>
        <a:xfrm>
          <a:off x="958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116396</xdr:rowOff>
    </xdr:from>
    <xdr:to>
      <xdr:col>55</xdr:col>
      <xdr:colOff>0</xdr:colOff>
      <xdr:row>81</xdr:row>
      <xdr:rowOff>127254</xdr:rowOff>
    </xdr:to>
    <xdr:cxnSp macro="">
      <xdr:nvCxnSpPr>
        <xdr:cNvPr id="360" name="直線コネクタ 359">
          <a:extLst>
            <a:ext uri="{FF2B5EF4-FFF2-40B4-BE49-F238E27FC236}">
              <a16:creationId xmlns:a16="http://schemas.microsoft.com/office/drawing/2014/main" id="{56754CF6-26C0-4B09-8D85-7DEBD3D1ED62}"/>
            </a:ext>
          </a:extLst>
        </xdr:cNvPr>
        <xdr:cNvCxnSpPr/>
      </xdr:nvCxnSpPr>
      <xdr:spPr>
        <a:xfrm flipV="1">
          <a:off x="9639300" y="1400384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91884</xdr:rowOff>
    </xdr:from>
    <xdr:to>
      <xdr:col>46</xdr:col>
      <xdr:colOff>38100</xdr:colOff>
      <xdr:row>82</xdr:row>
      <xdr:rowOff>22034</xdr:rowOff>
    </xdr:to>
    <xdr:sp macro="" textlink="">
      <xdr:nvSpPr>
        <xdr:cNvPr id="361" name="楕円 360">
          <a:extLst>
            <a:ext uri="{FF2B5EF4-FFF2-40B4-BE49-F238E27FC236}">
              <a16:creationId xmlns:a16="http://schemas.microsoft.com/office/drawing/2014/main" id="{14CE3BC7-46A2-44FB-8A47-1352379A19A6}"/>
            </a:ext>
          </a:extLst>
        </xdr:cNvPr>
        <xdr:cNvSpPr/>
      </xdr:nvSpPr>
      <xdr:spPr>
        <a:xfrm>
          <a:off x="8699500" y="13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127254</xdr:rowOff>
    </xdr:from>
    <xdr:to>
      <xdr:col>50</xdr:col>
      <xdr:colOff>114300</xdr:colOff>
      <xdr:row>81</xdr:row>
      <xdr:rowOff>142684</xdr:rowOff>
    </xdr:to>
    <xdr:cxnSp macro="">
      <xdr:nvCxnSpPr>
        <xdr:cNvPr id="362" name="直線コネクタ 361">
          <a:extLst>
            <a:ext uri="{FF2B5EF4-FFF2-40B4-BE49-F238E27FC236}">
              <a16:creationId xmlns:a16="http://schemas.microsoft.com/office/drawing/2014/main" id="{09D065AB-9EB9-4439-A41B-B99DBCEBA54D}"/>
            </a:ext>
          </a:extLst>
        </xdr:cNvPr>
        <xdr:cNvCxnSpPr/>
      </xdr:nvCxnSpPr>
      <xdr:spPr>
        <a:xfrm flipV="1">
          <a:off x="8750300" y="1401470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106744</xdr:rowOff>
    </xdr:from>
    <xdr:to>
      <xdr:col>41</xdr:col>
      <xdr:colOff>101600</xdr:colOff>
      <xdr:row>82</xdr:row>
      <xdr:rowOff>36894</xdr:rowOff>
    </xdr:to>
    <xdr:sp macro="" textlink="">
      <xdr:nvSpPr>
        <xdr:cNvPr id="363" name="楕円 362">
          <a:extLst>
            <a:ext uri="{FF2B5EF4-FFF2-40B4-BE49-F238E27FC236}">
              <a16:creationId xmlns:a16="http://schemas.microsoft.com/office/drawing/2014/main" id="{C7617A1E-963A-4125-B29C-368E6B2BD8F5}"/>
            </a:ext>
          </a:extLst>
        </xdr:cNvPr>
        <xdr:cNvSpPr/>
      </xdr:nvSpPr>
      <xdr:spPr>
        <a:xfrm>
          <a:off x="7810500" y="13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142684</xdr:rowOff>
    </xdr:from>
    <xdr:to>
      <xdr:col>45</xdr:col>
      <xdr:colOff>177800</xdr:colOff>
      <xdr:row>81</xdr:row>
      <xdr:rowOff>157544</xdr:rowOff>
    </xdr:to>
    <xdr:cxnSp macro="">
      <xdr:nvCxnSpPr>
        <xdr:cNvPr id="364" name="直線コネクタ 363">
          <a:extLst>
            <a:ext uri="{FF2B5EF4-FFF2-40B4-BE49-F238E27FC236}">
              <a16:creationId xmlns:a16="http://schemas.microsoft.com/office/drawing/2014/main" id="{8CA59EE7-E3DB-4EB4-9803-215E81DE1B0F}"/>
            </a:ext>
          </a:extLst>
        </xdr:cNvPr>
        <xdr:cNvCxnSpPr/>
      </xdr:nvCxnSpPr>
      <xdr:spPr>
        <a:xfrm flipV="1">
          <a:off x="7861300" y="14030134"/>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147892</xdr:rowOff>
    </xdr:from>
    <xdr:to>
      <xdr:col>36</xdr:col>
      <xdr:colOff>165100</xdr:colOff>
      <xdr:row>82</xdr:row>
      <xdr:rowOff>78042</xdr:rowOff>
    </xdr:to>
    <xdr:sp macro="" textlink="">
      <xdr:nvSpPr>
        <xdr:cNvPr id="365" name="楕円 364">
          <a:extLst>
            <a:ext uri="{FF2B5EF4-FFF2-40B4-BE49-F238E27FC236}">
              <a16:creationId xmlns:a16="http://schemas.microsoft.com/office/drawing/2014/main" id="{629E37C2-B5F5-4170-A118-E76366E1F4D3}"/>
            </a:ext>
          </a:extLst>
        </xdr:cNvPr>
        <xdr:cNvSpPr/>
      </xdr:nvSpPr>
      <xdr:spPr>
        <a:xfrm>
          <a:off x="6921500" y="14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157544</xdr:rowOff>
    </xdr:from>
    <xdr:to>
      <xdr:col>41</xdr:col>
      <xdr:colOff>50800</xdr:colOff>
      <xdr:row>82</xdr:row>
      <xdr:rowOff>27242</xdr:rowOff>
    </xdr:to>
    <xdr:cxnSp macro="">
      <xdr:nvCxnSpPr>
        <xdr:cNvPr id="366" name="直線コネクタ 365">
          <a:extLst>
            <a:ext uri="{FF2B5EF4-FFF2-40B4-BE49-F238E27FC236}">
              <a16:creationId xmlns:a16="http://schemas.microsoft.com/office/drawing/2014/main" id="{DBA81CF4-F492-4F1F-97AF-1FBC4A7365CF}"/>
            </a:ext>
          </a:extLst>
        </xdr:cNvPr>
        <xdr:cNvCxnSpPr/>
      </xdr:nvCxnSpPr>
      <xdr:spPr>
        <a:xfrm flipV="1">
          <a:off x="6972300" y="140449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120032</xdr:rowOff>
    </xdr:from>
    <xdr:ext cx="469744" cy="259045"/>
    <xdr:sp macro="" textlink="">
      <xdr:nvSpPr>
        <xdr:cNvPr id="367" name="n_1aveValue【公営住宅】&#10;一人当たり面積">
          <a:extLst>
            <a:ext uri="{FF2B5EF4-FFF2-40B4-BE49-F238E27FC236}">
              <a16:creationId xmlns:a16="http://schemas.microsoft.com/office/drawing/2014/main" id="{62079C18-911C-48F5-848A-4A1AE0E81699}"/>
            </a:ext>
          </a:extLst>
        </xdr:cNvPr>
        <xdr:cNvSpPr txBox="1"/>
      </xdr:nvSpPr>
      <xdr:spPr>
        <a:xfrm>
          <a:off x="9391727" y="1417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10304</xdr:rowOff>
    </xdr:from>
    <xdr:ext cx="469744" cy="259045"/>
    <xdr:sp macro="" textlink="">
      <xdr:nvSpPr>
        <xdr:cNvPr id="368" name="n_2aveValue【公営住宅】&#10;一人当たり面積">
          <a:extLst>
            <a:ext uri="{FF2B5EF4-FFF2-40B4-BE49-F238E27FC236}">
              <a16:creationId xmlns:a16="http://schemas.microsoft.com/office/drawing/2014/main" id="{4352D127-B98F-4FD1-B49A-D920CCFAA4FC}"/>
            </a:ext>
          </a:extLst>
        </xdr:cNvPr>
        <xdr:cNvSpPr txBox="1"/>
      </xdr:nvSpPr>
      <xdr:spPr>
        <a:xfrm>
          <a:off x="85154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19448</xdr:rowOff>
    </xdr:from>
    <xdr:ext cx="469744" cy="259045"/>
    <xdr:sp macro="" textlink="">
      <xdr:nvSpPr>
        <xdr:cNvPr id="369" name="n_3aveValue【公営住宅】&#10;一人当たり面積">
          <a:extLst>
            <a:ext uri="{FF2B5EF4-FFF2-40B4-BE49-F238E27FC236}">
              <a16:creationId xmlns:a16="http://schemas.microsoft.com/office/drawing/2014/main" id="{AF8C8F42-A8C9-4C52-8668-563894B21C27}"/>
            </a:ext>
          </a:extLst>
        </xdr:cNvPr>
        <xdr:cNvSpPr txBox="1"/>
      </xdr:nvSpPr>
      <xdr:spPr>
        <a:xfrm>
          <a:off x="7626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37165</xdr:rowOff>
    </xdr:from>
    <xdr:ext cx="469744" cy="259045"/>
    <xdr:sp macro="" textlink="">
      <xdr:nvSpPr>
        <xdr:cNvPr id="370" name="n_4aveValue【公営住宅】&#10;一人当たり面積">
          <a:extLst>
            <a:ext uri="{FF2B5EF4-FFF2-40B4-BE49-F238E27FC236}">
              <a16:creationId xmlns:a16="http://schemas.microsoft.com/office/drawing/2014/main" id="{2C56827B-BD3F-4426-BA49-DDBA3E668A2D}"/>
            </a:ext>
          </a:extLst>
        </xdr:cNvPr>
        <xdr:cNvSpPr txBox="1"/>
      </xdr:nvSpPr>
      <xdr:spPr>
        <a:xfrm>
          <a:off x="6737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23131</xdr:rowOff>
    </xdr:from>
    <xdr:ext cx="469744" cy="259045"/>
    <xdr:sp macro="" textlink="">
      <xdr:nvSpPr>
        <xdr:cNvPr id="371" name="n_1mainValue【公営住宅】&#10;一人当たり面積">
          <a:extLst>
            <a:ext uri="{FF2B5EF4-FFF2-40B4-BE49-F238E27FC236}">
              <a16:creationId xmlns:a16="http://schemas.microsoft.com/office/drawing/2014/main" id="{BA716A14-DAEB-482C-84E3-CE33E55B45FA}"/>
            </a:ext>
          </a:extLst>
        </xdr:cNvPr>
        <xdr:cNvSpPr txBox="1"/>
      </xdr:nvSpPr>
      <xdr:spPr>
        <a:xfrm>
          <a:off x="93917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38561</xdr:rowOff>
    </xdr:from>
    <xdr:ext cx="469744" cy="259045"/>
    <xdr:sp macro="" textlink="">
      <xdr:nvSpPr>
        <xdr:cNvPr id="372" name="n_2mainValue【公営住宅】&#10;一人当たり面積">
          <a:extLst>
            <a:ext uri="{FF2B5EF4-FFF2-40B4-BE49-F238E27FC236}">
              <a16:creationId xmlns:a16="http://schemas.microsoft.com/office/drawing/2014/main" id="{17717721-9E3D-4C16-B112-7F119DAB02C4}"/>
            </a:ext>
          </a:extLst>
        </xdr:cNvPr>
        <xdr:cNvSpPr txBox="1"/>
      </xdr:nvSpPr>
      <xdr:spPr>
        <a:xfrm>
          <a:off x="8515427" y="1375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53421</xdr:rowOff>
    </xdr:from>
    <xdr:ext cx="469744" cy="259045"/>
    <xdr:sp macro="" textlink="">
      <xdr:nvSpPr>
        <xdr:cNvPr id="373" name="n_3mainValue【公営住宅】&#10;一人当たり面積">
          <a:extLst>
            <a:ext uri="{FF2B5EF4-FFF2-40B4-BE49-F238E27FC236}">
              <a16:creationId xmlns:a16="http://schemas.microsoft.com/office/drawing/2014/main" id="{032D280A-3B43-4339-ABA3-C0843A01757C}"/>
            </a:ext>
          </a:extLst>
        </xdr:cNvPr>
        <xdr:cNvSpPr txBox="1"/>
      </xdr:nvSpPr>
      <xdr:spPr>
        <a:xfrm>
          <a:off x="7626427" y="137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94569</xdr:rowOff>
    </xdr:from>
    <xdr:ext cx="469744" cy="259045"/>
    <xdr:sp macro="" textlink="">
      <xdr:nvSpPr>
        <xdr:cNvPr id="374" name="n_4mainValue【公営住宅】&#10;一人当たり面積">
          <a:extLst>
            <a:ext uri="{FF2B5EF4-FFF2-40B4-BE49-F238E27FC236}">
              <a16:creationId xmlns:a16="http://schemas.microsoft.com/office/drawing/2014/main" id="{DDAEA586-F45A-4A3C-8EEC-604C0EED03E4}"/>
            </a:ext>
          </a:extLst>
        </xdr:cNvPr>
        <xdr:cNvSpPr txBox="1"/>
      </xdr:nvSpPr>
      <xdr:spPr>
        <a:xfrm>
          <a:off x="6737427" y="138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61A30BD-11A2-4FC7-9C8A-F0A3E9215F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1692865-D550-4951-94E9-9292C12ACB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3A4CFC6-B484-4053-801B-BB4D44A441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62113FE-3730-4884-BC27-6EDC9167FF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E8B71526-7B3A-4C5A-A4A5-04438D237BA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44F8718-BBE9-4462-B3C9-8ACB702FFA2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594C48E-D251-4290-BBFF-E2FFC9F9620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AC5005F2-2537-44A8-A348-441476DFD1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FF7ABB56-62FD-44E8-A3F3-D55B00A87F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93F10D8-0F52-458B-9E60-C9525782992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4A953BBA-3A94-4E7C-9365-99D4CA0056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E3BCC5A2-D3D8-420D-950D-83EC7AA6793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8DF21AC9-6688-45BD-924E-C33310F5D7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D7C2A315-06D8-4E63-9C59-2B765E92EF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7C126B82-560C-4843-81BC-C72DC96F56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373FD8C-69CA-42C6-87D7-24445B27C3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624AA27B-60C4-4BEB-9812-1DC41509AF3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AC1DBAE-9E12-453F-8BBD-272261947A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78033503-8A8C-45DA-AACF-6F07362BA4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0C0C8D3-867E-4FF8-B809-3448229FCD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9E8AB1D4-1B77-4ACB-B897-223AD4CECC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2F27A35C-D963-467B-8A2D-9535B36925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74F2773A-F3B2-44AA-87BB-F660E4DCA2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9A0EA56A-66E8-47D0-A7BE-0DA63ECA78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85C34194-FFF7-49B7-BFFA-ED35DF450B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54BEF936-162A-464E-A215-52185A97E1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7B5DE7FE-386A-4ABF-9FAA-34F5D18B5D6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2" name="直線コネクタ 401">
          <a:extLst>
            <a:ext uri="{FF2B5EF4-FFF2-40B4-BE49-F238E27FC236}">
              <a16:creationId xmlns:a16="http://schemas.microsoft.com/office/drawing/2014/main" id="{4A2A1751-6BA2-4767-A5A8-90530189128C}"/>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3" name="テキスト ボックス 402">
          <a:extLst>
            <a:ext uri="{FF2B5EF4-FFF2-40B4-BE49-F238E27FC236}">
              <a16:creationId xmlns:a16="http://schemas.microsoft.com/office/drawing/2014/main" id="{D9134AC2-27E7-4503-BACC-88524F7B308E}"/>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4" name="直線コネクタ 403">
          <a:extLst>
            <a:ext uri="{FF2B5EF4-FFF2-40B4-BE49-F238E27FC236}">
              <a16:creationId xmlns:a16="http://schemas.microsoft.com/office/drawing/2014/main" id="{98EA505A-8B54-4868-BF49-BCA9663D5DE3}"/>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5" name="テキスト ボックス 404">
          <a:extLst>
            <a:ext uri="{FF2B5EF4-FFF2-40B4-BE49-F238E27FC236}">
              <a16:creationId xmlns:a16="http://schemas.microsoft.com/office/drawing/2014/main" id="{89B00C5B-3E11-4288-9358-1D6D5D4D2AD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6" name="直線コネクタ 405">
          <a:extLst>
            <a:ext uri="{FF2B5EF4-FFF2-40B4-BE49-F238E27FC236}">
              <a16:creationId xmlns:a16="http://schemas.microsoft.com/office/drawing/2014/main" id="{4BD07514-2021-4B9B-8A45-D9E5B74E1F7F}"/>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7" name="テキスト ボックス 406">
          <a:extLst>
            <a:ext uri="{FF2B5EF4-FFF2-40B4-BE49-F238E27FC236}">
              <a16:creationId xmlns:a16="http://schemas.microsoft.com/office/drawing/2014/main" id="{5EE5249F-C585-408E-9F14-F519258176F7}"/>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8" name="直線コネクタ 407">
          <a:extLst>
            <a:ext uri="{FF2B5EF4-FFF2-40B4-BE49-F238E27FC236}">
              <a16:creationId xmlns:a16="http://schemas.microsoft.com/office/drawing/2014/main" id="{0423944B-A219-449A-8F61-7EFD165DEB02}"/>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9" name="テキスト ボックス 408">
          <a:extLst>
            <a:ext uri="{FF2B5EF4-FFF2-40B4-BE49-F238E27FC236}">
              <a16:creationId xmlns:a16="http://schemas.microsoft.com/office/drawing/2014/main" id="{3E3A5911-D3AD-4A10-A08E-6CF20D813EE9}"/>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77FFEFF3-1913-4BD9-A090-0FE6175C510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2FBB089C-247A-4726-BC33-33A67D8F51E4}"/>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730E92B3-104A-4D34-8ABA-C8A9F5CFCE1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30480</xdr:rowOff>
    </xdr:from>
    <xdr:to>
      <xdr:col>85</xdr:col>
      <xdr:colOff>126364</xdr:colOff>
      <xdr:row>41</xdr:row>
      <xdr:rowOff>133350</xdr:rowOff>
    </xdr:to>
    <xdr:cxnSp macro="">
      <xdr:nvCxnSpPr>
        <xdr:cNvPr id="413" name="直線コネクタ 412">
          <a:extLst>
            <a:ext uri="{FF2B5EF4-FFF2-40B4-BE49-F238E27FC236}">
              <a16:creationId xmlns:a16="http://schemas.microsoft.com/office/drawing/2014/main" id="{0B5987A0-81A4-42C3-86A9-7E6A0D360AC1}"/>
            </a:ext>
          </a:extLst>
        </xdr:cNvPr>
        <xdr:cNvCxnSpPr/>
      </xdr:nvCxnSpPr>
      <xdr:spPr>
        <a:xfrm flipV="1">
          <a:off x="16318864" y="568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65D41FC-5EEA-419D-BE36-2D768825EC25}"/>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15" name="直線コネクタ 414">
          <a:extLst>
            <a:ext uri="{FF2B5EF4-FFF2-40B4-BE49-F238E27FC236}">
              <a16:creationId xmlns:a16="http://schemas.microsoft.com/office/drawing/2014/main" id="{C077B3E9-F709-4D36-91D2-7DEEC9508F99}"/>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148607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DBDE04A4-0475-40C7-BFF0-4A54386D40A5}"/>
            </a:ext>
          </a:extLst>
        </xdr:cNvPr>
        <xdr:cNvSpPr txBox="1"/>
      </xdr:nvSpPr>
      <xdr:spPr>
        <a:xfrm>
          <a:off x="16357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30480</xdr:rowOff>
    </xdr:from>
    <xdr:to>
      <xdr:col>86</xdr:col>
      <xdr:colOff>25400</xdr:colOff>
      <xdr:row>33</xdr:row>
      <xdr:rowOff>30480</xdr:rowOff>
    </xdr:to>
    <xdr:cxnSp macro="">
      <xdr:nvCxnSpPr>
        <xdr:cNvPr id="417" name="直線コネクタ 416">
          <a:extLst>
            <a:ext uri="{FF2B5EF4-FFF2-40B4-BE49-F238E27FC236}">
              <a16:creationId xmlns:a16="http://schemas.microsoft.com/office/drawing/2014/main" id="{7AB0CB78-1CA7-4D86-9F1C-E2FC23C6770E}"/>
            </a:ext>
          </a:extLst>
        </xdr:cNvPr>
        <xdr:cNvCxnSpPr/>
      </xdr:nvCxnSpPr>
      <xdr:spPr>
        <a:xfrm>
          <a:off x="16230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89425</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ACA2F166-5D13-4CEA-920C-1413A6C0CFAA}"/>
            </a:ext>
          </a:extLst>
        </xdr:cNvPr>
        <xdr:cNvSpPr txBox="1"/>
      </xdr:nvSpPr>
      <xdr:spPr>
        <a:xfrm>
          <a:off x="16357600" y="6090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66548</xdr:rowOff>
    </xdr:from>
    <xdr:to>
      <xdr:col>85</xdr:col>
      <xdr:colOff>177800</xdr:colOff>
      <xdr:row>36</xdr:row>
      <xdr:rowOff>168148</xdr:rowOff>
    </xdr:to>
    <xdr:sp macro="" textlink="">
      <xdr:nvSpPr>
        <xdr:cNvPr id="419" name="フローチャート: 判断 418">
          <a:extLst>
            <a:ext uri="{FF2B5EF4-FFF2-40B4-BE49-F238E27FC236}">
              <a16:creationId xmlns:a16="http://schemas.microsoft.com/office/drawing/2014/main" id="{CFBF92C2-B70A-4BF8-B3EF-20597EA3A703}"/>
            </a:ext>
          </a:extLst>
        </xdr:cNvPr>
        <xdr:cNvSpPr/>
      </xdr:nvSpPr>
      <xdr:spPr>
        <a:xfrm>
          <a:off x="162687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420" name="フローチャート: 判断 419">
          <a:extLst>
            <a:ext uri="{FF2B5EF4-FFF2-40B4-BE49-F238E27FC236}">
              <a16:creationId xmlns:a16="http://schemas.microsoft.com/office/drawing/2014/main" id="{E73913F2-B361-4ED6-94C7-25315FA7D95A}"/>
            </a:ext>
          </a:extLst>
        </xdr:cNvPr>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39116</xdr:rowOff>
    </xdr:from>
    <xdr:to>
      <xdr:col>76</xdr:col>
      <xdr:colOff>165100</xdr:colOff>
      <xdr:row>36</xdr:row>
      <xdr:rowOff>140716</xdr:rowOff>
    </xdr:to>
    <xdr:sp macro="" textlink="">
      <xdr:nvSpPr>
        <xdr:cNvPr id="421" name="フローチャート: 判断 420">
          <a:extLst>
            <a:ext uri="{FF2B5EF4-FFF2-40B4-BE49-F238E27FC236}">
              <a16:creationId xmlns:a16="http://schemas.microsoft.com/office/drawing/2014/main" id="{AC34F61D-D1B1-48A8-83B1-6E3B4A0F5155}"/>
            </a:ext>
          </a:extLst>
        </xdr:cNvPr>
        <xdr:cNvSpPr/>
      </xdr:nvSpPr>
      <xdr:spPr>
        <a:xfrm>
          <a:off x="14541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xdr:rowOff>
    </xdr:from>
    <xdr:to>
      <xdr:col>72</xdr:col>
      <xdr:colOff>38100</xdr:colOff>
      <xdr:row>36</xdr:row>
      <xdr:rowOff>108712</xdr:rowOff>
    </xdr:to>
    <xdr:sp macro="" textlink="">
      <xdr:nvSpPr>
        <xdr:cNvPr id="422" name="フローチャート: 判断 421">
          <a:extLst>
            <a:ext uri="{FF2B5EF4-FFF2-40B4-BE49-F238E27FC236}">
              <a16:creationId xmlns:a16="http://schemas.microsoft.com/office/drawing/2014/main" id="{2E78D15C-FBCB-43D3-B9F7-EA0FE9F4DE16}"/>
            </a:ext>
          </a:extLst>
        </xdr:cNvPr>
        <xdr:cNvSpPr/>
      </xdr:nvSpPr>
      <xdr:spPr>
        <a:xfrm>
          <a:off x="13652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423" name="フローチャート: 判断 422">
          <a:extLst>
            <a:ext uri="{FF2B5EF4-FFF2-40B4-BE49-F238E27FC236}">
              <a16:creationId xmlns:a16="http://schemas.microsoft.com/office/drawing/2014/main" id="{918553CE-028D-46EB-BC82-387F213C2619}"/>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7432063-F32E-4A49-BA17-EF1A031FAE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355A114-C328-421E-843C-CDA85EC37B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873F24D-78FC-408B-AA60-4E2886D2B1F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C04CE00E-1A37-4D62-8AB5-887889336B7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414A7BB1-EE0D-4E94-81B1-9D998591CAE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137414</xdr:rowOff>
    </xdr:from>
    <xdr:to>
      <xdr:col>85</xdr:col>
      <xdr:colOff>177800</xdr:colOff>
      <xdr:row>40</xdr:row>
      <xdr:rowOff>67564</xdr:rowOff>
    </xdr:to>
    <xdr:sp macro="" textlink="">
      <xdr:nvSpPr>
        <xdr:cNvPr id="429" name="楕円 428">
          <a:extLst>
            <a:ext uri="{FF2B5EF4-FFF2-40B4-BE49-F238E27FC236}">
              <a16:creationId xmlns:a16="http://schemas.microsoft.com/office/drawing/2014/main" id="{03D01F5A-A2D8-466B-89E5-1B5661BB797B}"/>
            </a:ext>
          </a:extLst>
        </xdr:cNvPr>
        <xdr:cNvSpPr/>
      </xdr:nvSpPr>
      <xdr:spPr>
        <a:xfrm>
          <a:off x="16268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115841</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24E1088B-DC6C-4810-B4B6-23F104FD60A4}"/>
            </a:ext>
          </a:extLst>
        </xdr:cNvPr>
        <xdr:cNvSpPr txBox="1"/>
      </xdr:nvSpPr>
      <xdr:spPr>
        <a:xfrm>
          <a:off x="16357600"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1" name="楕円 430">
          <a:extLst>
            <a:ext uri="{FF2B5EF4-FFF2-40B4-BE49-F238E27FC236}">
              <a16:creationId xmlns:a16="http://schemas.microsoft.com/office/drawing/2014/main" id="{54E3B45F-C791-49B5-83FB-BD3916AA5009}"/>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16764</xdr:rowOff>
    </xdr:to>
    <xdr:cxnSp macro="">
      <xdr:nvCxnSpPr>
        <xdr:cNvPr id="432" name="直線コネクタ 431">
          <a:extLst>
            <a:ext uri="{FF2B5EF4-FFF2-40B4-BE49-F238E27FC236}">
              <a16:creationId xmlns:a16="http://schemas.microsoft.com/office/drawing/2014/main" id="{2DD33F74-5936-4147-91C8-A7EA979D2C15}"/>
            </a:ext>
          </a:extLst>
        </xdr:cNvPr>
        <xdr:cNvCxnSpPr/>
      </xdr:nvCxnSpPr>
      <xdr:spPr>
        <a:xfrm>
          <a:off x="15481300" y="68427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33" name="楕円 432">
          <a:extLst>
            <a:ext uri="{FF2B5EF4-FFF2-40B4-BE49-F238E27FC236}">
              <a16:creationId xmlns:a16="http://schemas.microsoft.com/office/drawing/2014/main" id="{DA93F198-7192-4C59-857C-45FD429349BD}"/>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39</xdr:row>
      <xdr:rowOff>156210</xdr:rowOff>
    </xdr:to>
    <xdr:cxnSp macro="">
      <xdr:nvCxnSpPr>
        <xdr:cNvPr id="434" name="直線コネクタ 433">
          <a:extLst>
            <a:ext uri="{FF2B5EF4-FFF2-40B4-BE49-F238E27FC236}">
              <a16:creationId xmlns:a16="http://schemas.microsoft.com/office/drawing/2014/main" id="{ADAF3D24-84C8-424B-A51C-47D9AFAAF03C}"/>
            </a:ext>
          </a:extLst>
        </xdr:cNvPr>
        <xdr:cNvCxnSpPr/>
      </xdr:nvCxnSpPr>
      <xdr:spPr>
        <a:xfrm>
          <a:off x="14592300" y="681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435" name="楕円 434">
          <a:extLst>
            <a:ext uri="{FF2B5EF4-FFF2-40B4-BE49-F238E27FC236}">
              <a16:creationId xmlns:a16="http://schemas.microsoft.com/office/drawing/2014/main" id="{37AAAE58-4107-4EC1-A4D9-8E0FC48612FA}"/>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99060</xdr:rowOff>
    </xdr:from>
    <xdr:to>
      <xdr:col>76</xdr:col>
      <xdr:colOff>114300</xdr:colOff>
      <xdr:row>39</xdr:row>
      <xdr:rowOff>133350</xdr:rowOff>
    </xdr:to>
    <xdr:cxnSp macro="">
      <xdr:nvCxnSpPr>
        <xdr:cNvPr id="436" name="直線コネクタ 435">
          <a:extLst>
            <a:ext uri="{FF2B5EF4-FFF2-40B4-BE49-F238E27FC236}">
              <a16:creationId xmlns:a16="http://schemas.microsoft.com/office/drawing/2014/main" id="{63A30099-72F0-4DF9-BD5D-E27D7E2681A3}"/>
            </a:ext>
          </a:extLst>
        </xdr:cNvPr>
        <xdr:cNvCxnSpPr/>
      </xdr:nvCxnSpPr>
      <xdr:spPr>
        <a:xfrm>
          <a:off x="13703300" y="6785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155702</xdr:rowOff>
    </xdr:from>
    <xdr:to>
      <xdr:col>67</xdr:col>
      <xdr:colOff>101600</xdr:colOff>
      <xdr:row>39</xdr:row>
      <xdr:rowOff>85852</xdr:rowOff>
    </xdr:to>
    <xdr:sp macro="" textlink="">
      <xdr:nvSpPr>
        <xdr:cNvPr id="437" name="楕円 436">
          <a:extLst>
            <a:ext uri="{FF2B5EF4-FFF2-40B4-BE49-F238E27FC236}">
              <a16:creationId xmlns:a16="http://schemas.microsoft.com/office/drawing/2014/main" id="{9AFE8648-C6C1-4AFA-A57E-AE95932B249D}"/>
            </a:ext>
          </a:extLst>
        </xdr:cNvPr>
        <xdr:cNvSpPr/>
      </xdr:nvSpPr>
      <xdr:spPr>
        <a:xfrm>
          <a:off x="12763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35052</xdr:rowOff>
    </xdr:from>
    <xdr:to>
      <xdr:col>71</xdr:col>
      <xdr:colOff>177800</xdr:colOff>
      <xdr:row>39</xdr:row>
      <xdr:rowOff>99060</xdr:rowOff>
    </xdr:to>
    <xdr:cxnSp macro="">
      <xdr:nvCxnSpPr>
        <xdr:cNvPr id="438" name="直線コネクタ 437">
          <a:extLst>
            <a:ext uri="{FF2B5EF4-FFF2-40B4-BE49-F238E27FC236}">
              <a16:creationId xmlns:a16="http://schemas.microsoft.com/office/drawing/2014/main" id="{E91D01F7-857F-4256-B330-A6E14DE702BD}"/>
            </a:ext>
          </a:extLst>
        </xdr:cNvPr>
        <xdr:cNvCxnSpPr/>
      </xdr:nvCxnSpPr>
      <xdr:spPr>
        <a:xfrm>
          <a:off x="12814300" y="672160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E09F623F-AE79-435F-AE8C-17B3A5DDBBC2}"/>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157243</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62235781-6531-44E1-B19B-DEA754128432}"/>
            </a:ext>
          </a:extLst>
        </xdr:cNvPr>
        <xdr:cNvSpPr txBox="1"/>
      </xdr:nvSpPr>
      <xdr:spPr>
        <a:xfrm>
          <a:off x="14389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125239</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F52984E5-C504-4460-95CA-A5872E9324E8}"/>
            </a:ext>
          </a:extLst>
        </xdr:cNvPr>
        <xdr:cNvSpPr txBox="1"/>
      </xdr:nvSpPr>
      <xdr:spPr>
        <a:xfrm>
          <a:off x="13500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E82286D8-2FCF-403E-81BC-EB49004B7FE4}"/>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35B4DDFB-FA70-47FC-87E9-F127A6663505}"/>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1FC8E75F-A925-4900-AEA9-BF0E03410EC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7169BDBD-944B-4799-A0E9-2736E681D790}"/>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76979</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A60E9455-729E-4624-9A20-6A5B32C3E820}"/>
            </a:ext>
          </a:extLst>
        </xdr:cNvPr>
        <xdr:cNvSpPr txBox="1"/>
      </xdr:nvSpPr>
      <xdr:spPr>
        <a:xfrm>
          <a:off x="12611744" y="676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BA083AC6-9181-431E-B57B-394FDE0F05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1284D930-00C4-4AED-AC48-79FC72CB60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73237B11-D6BC-4FC1-A78C-B2916E65017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F58F3B18-6388-4740-972E-CDBE719BF6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C9CAAF49-9DFF-49C2-93E5-537104552A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421DB677-C09F-4021-AFEA-74BAE5FF4C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90C4BAF5-F97F-425A-B255-2CA04C9F6B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92B99D65-1805-424F-B7B5-1EE2B56EAC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65FCD651-EF2D-4AB2-98C1-8A4F21B9C4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2C692928-516B-4117-9434-28F602D52E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716F2EBD-BD17-4A7B-A9B3-94E1647684A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6BEE0221-E5FC-45AD-A263-26438D776B3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42014DB6-F4B9-48E1-B8F5-A51D29017F7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65ABBC7B-AF78-4C7B-A206-6AF2045087A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6CDE965D-6EF2-4A76-AEF5-800B55F1945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6ED09A45-04E5-4E59-93FD-C27F653D87F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8AAF9C25-7CEF-4283-8D5B-F234FB28F6A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CDF5449B-B76A-41B1-9A75-EB878505649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4D3F8F7B-59E6-41C9-A9C2-86799CCC656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DC7D10D0-B602-42E7-B431-B37B606726A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94ADCB53-EAD1-4926-BC6D-1DB27E86F75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C7EEDDE0-FD29-4940-9E83-17CD66FAA50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5F8359CF-9FBD-4454-AFB4-40D5A056B4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F76480F8-6FA0-4F57-A8B9-E9F5349BBE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180A584D-8766-428B-9C23-15858FAE8F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102326</xdr:rowOff>
    </xdr:from>
    <xdr:to>
      <xdr:col>116</xdr:col>
      <xdr:colOff>62864</xdr:colOff>
      <xdr:row>41</xdr:row>
      <xdr:rowOff>169273</xdr:rowOff>
    </xdr:to>
    <xdr:cxnSp macro="">
      <xdr:nvCxnSpPr>
        <xdr:cNvPr id="472" name="直線コネクタ 471">
          <a:extLst>
            <a:ext uri="{FF2B5EF4-FFF2-40B4-BE49-F238E27FC236}">
              <a16:creationId xmlns:a16="http://schemas.microsoft.com/office/drawing/2014/main" id="{2E42F62F-E17C-4133-B8EF-8C89119DDAD3}"/>
            </a:ext>
          </a:extLst>
        </xdr:cNvPr>
        <xdr:cNvCxnSpPr/>
      </xdr:nvCxnSpPr>
      <xdr:spPr>
        <a:xfrm flipV="1">
          <a:off x="22160864" y="5588726"/>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1650</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2E9DDCF7-D2AD-4D93-B3CC-BD74300B3C6C}"/>
            </a:ext>
          </a:extLst>
        </xdr:cNvPr>
        <xdr:cNvSpPr txBox="1"/>
      </xdr:nvSpPr>
      <xdr:spPr>
        <a:xfrm>
          <a:off x="22199600" y="720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169273</xdr:rowOff>
    </xdr:from>
    <xdr:to>
      <xdr:col>116</xdr:col>
      <xdr:colOff>152400</xdr:colOff>
      <xdr:row>41</xdr:row>
      <xdr:rowOff>169273</xdr:rowOff>
    </xdr:to>
    <xdr:cxnSp macro="">
      <xdr:nvCxnSpPr>
        <xdr:cNvPr id="474" name="直線コネクタ 473">
          <a:extLst>
            <a:ext uri="{FF2B5EF4-FFF2-40B4-BE49-F238E27FC236}">
              <a16:creationId xmlns:a16="http://schemas.microsoft.com/office/drawing/2014/main" id="{A5870FB7-6463-422D-A254-919664349AD0}"/>
            </a:ext>
          </a:extLst>
        </xdr:cNvPr>
        <xdr:cNvCxnSpPr/>
      </xdr:nvCxnSpPr>
      <xdr:spPr>
        <a:xfrm>
          <a:off x="22072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49003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F1A1EA66-ED2C-48AE-B682-01CD88E166F5}"/>
            </a:ext>
          </a:extLst>
        </xdr:cNvPr>
        <xdr:cNvSpPr txBox="1"/>
      </xdr:nvSpPr>
      <xdr:spPr>
        <a:xfrm>
          <a:off x="22199600" y="53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102326</xdr:rowOff>
    </xdr:from>
    <xdr:to>
      <xdr:col>116</xdr:col>
      <xdr:colOff>152400</xdr:colOff>
      <xdr:row>32</xdr:row>
      <xdr:rowOff>102326</xdr:rowOff>
    </xdr:to>
    <xdr:cxnSp macro="">
      <xdr:nvCxnSpPr>
        <xdr:cNvPr id="476" name="直線コネクタ 475">
          <a:extLst>
            <a:ext uri="{FF2B5EF4-FFF2-40B4-BE49-F238E27FC236}">
              <a16:creationId xmlns:a16="http://schemas.microsoft.com/office/drawing/2014/main" id="{DFE85D10-6723-4D35-BCA2-568240A4FEFA}"/>
            </a:ext>
          </a:extLst>
        </xdr:cNvPr>
        <xdr:cNvCxnSpPr/>
      </xdr:nvCxnSpPr>
      <xdr:spPr>
        <a:xfrm>
          <a:off x="22072600" y="558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21788</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C1CAD71-6922-4861-9EF1-7D5AA47C7DCA}"/>
            </a:ext>
          </a:extLst>
        </xdr:cNvPr>
        <xdr:cNvSpPr txBox="1"/>
      </xdr:nvSpPr>
      <xdr:spPr>
        <a:xfrm>
          <a:off x="22199600" y="63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43361</xdr:rowOff>
    </xdr:from>
    <xdr:to>
      <xdr:col>116</xdr:col>
      <xdr:colOff>114300</xdr:colOff>
      <xdr:row>37</xdr:row>
      <xdr:rowOff>144961</xdr:rowOff>
    </xdr:to>
    <xdr:sp macro="" textlink="">
      <xdr:nvSpPr>
        <xdr:cNvPr id="478" name="フローチャート: 判断 477">
          <a:extLst>
            <a:ext uri="{FF2B5EF4-FFF2-40B4-BE49-F238E27FC236}">
              <a16:creationId xmlns:a16="http://schemas.microsoft.com/office/drawing/2014/main" id="{2FA26D47-2C7A-47C1-B709-37BEC4830300}"/>
            </a:ext>
          </a:extLst>
        </xdr:cNvPr>
        <xdr:cNvSpPr/>
      </xdr:nvSpPr>
      <xdr:spPr>
        <a:xfrm>
          <a:off x="22110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27033</xdr:rowOff>
    </xdr:from>
    <xdr:to>
      <xdr:col>112</xdr:col>
      <xdr:colOff>38100</xdr:colOff>
      <xdr:row>37</xdr:row>
      <xdr:rowOff>128633</xdr:rowOff>
    </xdr:to>
    <xdr:sp macro="" textlink="">
      <xdr:nvSpPr>
        <xdr:cNvPr id="479" name="フローチャート: 判断 478">
          <a:extLst>
            <a:ext uri="{FF2B5EF4-FFF2-40B4-BE49-F238E27FC236}">
              <a16:creationId xmlns:a16="http://schemas.microsoft.com/office/drawing/2014/main" id="{BBA6C2D4-3BE6-4CDC-87EA-EA33A2588278}"/>
            </a:ext>
          </a:extLst>
        </xdr:cNvPr>
        <xdr:cNvSpPr/>
      </xdr:nvSpPr>
      <xdr:spPr>
        <a:xfrm>
          <a:off x="21272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85816</xdr:rowOff>
    </xdr:from>
    <xdr:to>
      <xdr:col>107</xdr:col>
      <xdr:colOff>101600</xdr:colOff>
      <xdr:row>38</xdr:row>
      <xdr:rowOff>15966</xdr:rowOff>
    </xdr:to>
    <xdr:sp macro="" textlink="">
      <xdr:nvSpPr>
        <xdr:cNvPr id="480" name="フローチャート: 判断 479">
          <a:extLst>
            <a:ext uri="{FF2B5EF4-FFF2-40B4-BE49-F238E27FC236}">
              <a16:creationId xmlns:a16="http://schemas.microsoft.com/office/drawing/2014/main" id="{89053DE5-F6F4-4266-B1D2-F856E4BE89BC}"/>
            </a:ext>
          </a:extLst>
        </xdr:cNvPr>
        <xdr:cNvSpPr/>
      </xdr:nvSpPr>
      <xdr:spPr>
        <a:xfrm>
          <a:off x="20383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69487</xdr:rowOff>
    </xdr:from>
    <xdr:to>
      <xdr:col>102</xdr:col>
      <xdr:colOff>165100</xdr:colOff>
      <xdr:row>37</xdr:row>
      <xdr:rowOff>171087</xdr:rowOff>
    </xdr:to>
    <xdr:sp macro="" textlink="">
      <xdr:nvSpPr>
        <xdr:cNvPr id="481" name="フローチャート: 判断 480">
          <a:extLst>
            <a:ext uri="{FF2B5EF4-FFF2-40B4-BE49-F238E27FC236}">
              <a16:creationId xmlns:a16="http://schemas.microsoft.com/office/drawing/2014/main" id="{360D79B0-6076-495E-A255-AF5BCE95E415}"/>
            </a:ext>
          </a:extLst>
        </xdr:cNvPr>
        <xdr:cNvSpPr/>
      </xdr:nvSpPr>
      <xdr:spPr>
        <a:xfrm>
          <a:off x="19494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115207</xdr:rowOff>
    </xdr:from>
    <xdr:to>
      <xdr:col>98</xdr:col>
      <xdr:colOff>38100</xdr:colOff>
      <xdr:row>38</xdr:row>
      <xdr:rowOff>45357</xdr:rowOff>
    </xdr:to>
    <xdr:sp macro="" textlink="">
      <xdr:nvSpPr>
        <xdr:cNvPr id="482" name="フローチャート: 判断 481">
          <a:extLst>
            <a:ext uri="{FF2B5EF4-FFF2-40B4-BE49-F238E27FC236}">
              <a16:creationId xmlns:a16="http://schemas.microsoft.com/office/drawing/2014/main" id="{E2F7618B-F26A-4EDE-A6DF-284E2C130029}"/>
            </a:ext>
          </a:extLst>
        </xdr:cNvPr>
        <xdr:cNvSpPr/>
      </xdr:nvSpPr>
      <xdr:spPr>
        <a:xfrm>
          <a:off x="18605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4FC3F19-27EB-4B57-9F15-A8181E46B1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B76CEE5-9C5C-47B6-BD32-BC896BCC676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BC7C7D3-3867-4EA0-B7A4-C44AAF5318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2781C78-EC4E-4827-B77A-D51647DA32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8481D39-9A1E-42BD-AE2A-53B0F01B9D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10704</xdr:rowOff>
    </xdr:from>
    <xdr:to>
      <xdr:col>116</xdr:col>
      <xdr:colOff>114300</xdr:colOff>
      <xdr:row>35</xdr:row>
      <xdr:rowOff>112304</xdr:rowOff>
    </xdr:to>
    <xdr:sp macro="" textlink="">
      <xdr:nvSpPr>
        <xdr:cNvPr id="488" name="楕円 487">
          <a:extLst>
            <a:ext uri="{FF2B5EF4-FFF2-40B4-BE49-F238E27FC236}">
              <a16:creationId xmlns:a16="http://schemas.microsoft.com/office/drawing/2014/main" id="{8B169D66-F74C-4B38-A751-46A981B7B377}"/>
            </a:ext>
          </a:extLst>
        </xdr:cNvPr>
        <xdr:cNvSpPr/>
      </xdr:nvSpPr>
      <xdr:spPr>
        <a:xfrm>
          <a:off x="221107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33581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D1D1F18C-BED1-4E2C-B3EF-03CEE0AB54BB}"/>
            </a:ext>
          </a:extLst>
        </xdr:cNvPr>
        <xdr:cNvSpPr txBox="1"/>
      </xdr:nvSpPr>
      <xdr:spPr>
        <a:xfrm>
          <a:off x="22199600" y="586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33564</xdr:rowOff>
    </xdr:from>
    <xdr:to>
      <xdr:col>112</xdr:col>
      <xdr:colOff>38100</xdr:colOff>
      <xdr:row>35</xdr:row>
      <xdr:rowOff>135164</xdr:rowOff>
    </xdr:to>
    <xdr:sp macro="" textlink="">
      <xdr:nvSpPr>
        <xdr:cNvPr id="490" name="楕円 489">
          <a:extLst>
            <a:ext uri="{FF2B5EF4-FFF2-40B4-BE49-F238E27FC236}">
              <a16:creationId xmlns:a16="http://schemas.microsoft.com/office/drawing/2014/main" id="{C41AEA72-45E6-4B17-B484-361A8959C928}"/>
            </a:ext>
          </a:extLst>
        </xdr:cNvPr>
        <xdr:cNvSpPr/>
      </xdr:nvSpPr>
      <xdr:spPr>
        <a:xfrm>
          <a:off x="21272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61504</xdr:rowOff>
    </xdr:from>
    <xdr:to>
      <xdr:col>116</xdr:col>
      <xdr:colOff>63500</xdr:colOff>
      <xdr:row>35</xdr:row>
      <xdr:rowOff>84364</xdr:rowOff>
    </xdr:to>
    <xdr:cxnSp macro="">
      <xdr:nvCxnSpPr>
        <xdr:cNvPr id="491" name="直線コネクタ 490">
          <a:extLst>
            <a:ext uri="{FF2B5EF4-FFF2-40B4-BE49-F238E27FC236}">
              <a16:creationId xmlns:a16="http://schemas.microsoft.com/office/drawing/2014/main" id="{68EE1D4B-B483-4EC3-BAEC-9D9A3891680A}"/>
            </a:ext>
          </a:extLst>
        </xdr:cNvPr>
        <xdr:cNvCxnSpPr/>
      </xdr:nvCxnSpPr>
      <xdr:spPr>
        <a:xfrm flipV="1">
          <a:off x="21323300" y="606225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492" name="楕円 491">
          <a:extLst>
            <a:ext uri="{FF2B5EF4-FFF2-40B4-BE49-F238E27FC236}">
              <a16:creationId xmlns:a16="http://schemas.microsoft.com/office/drawing/2014/main" id="{285871A0-F07D-4B01-A6CF-F07DA04D4E73}"/>
            </a:ext>
          </a:extLst>
        </xdr:cNvPr>
        <xdr:cNvSpPr/>
      </xdr:nvSpPr>
      <xdr:spPr>
        <a:xfrm>
          <a:off x="2038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84364</xdr:rowOff>
    </xdr:from>
    <xdr:to>
      <xdr:col>111</xdr:col>
      <xdr:colOff>177800</xdr:colOff>
      <xdr:row>35</xdr:row>
      <xdr:rowOff>110490</xdr:rowOff>
    </xdr:to>
    <xdr:cxnSp macro="">
      <xdr:nvCxnSpPr>
        <xdr:cNvPr id="493" name="直線コネクタ 492">
          <a:extLst>
            <a:ext uri="{FF2B5EF4-FFF2-40B4-BE49-F238E27FC236}">
              <a16:creationId xmlns:a16="http://schemas.microsoft.com/office/drawing/2014/main" id="{86A82609-C3AB-43A5-8D67-C422C4BBB0CD}"/>
            </a:ext>
          </a:extLst>
        </xdr:cNvPr>
        <xdr:cNvCxnSpPr/>
      </xdr:nvCxnSpPr>
      <xdr:spPr>
        <a:xfrm flipV="1">
          <a:off x="20434300" y="60851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89081</xdr:rowOff>
    </xdr:from>
    <xdr:to>
      <xdr:col>102</xdr:col>
      <xdr:colOff>165100</xdr:colOff>
      <xdr:row>36</xdr:row>
      <xdr:rowOff>19231</xdr:rowOff>
    </xdr:to>
    <xdr:sp macro="" textlink="">
      <xdr:nvSpPr>
        <xdr:cNvPr id="494" name="楕円 493">
          <a:extLst>
            <a:ext uri="{FF2B5EF4-FFF2-40B4-BE49-F238E27FC236}">
              <a16:creationId xmlns:a16="http://schemas.microsoft.com/office/drawing/2014/main" id="{4B832AAE-6EA4-4A7A-A1C2-1B2590EB908E}"/>
            </a:ext>
          </a:extLst>
        </xdr:cNvPr>
        <xdr:cNvSpPr/>
      </xdr:nvSpPr>
      <xdr:spPr>
        <a:xfrm>
          <a:off x="19494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139881</xdr:rowOff>
    </xdr:to>
    <xdr:cxnSp macro="">
      <xdr:nvCxnSpPr>
        <xdr:cNvPr id="495" name="直線コネクタ 494">
          <a:extLst>
            <a:ext uri="{FF2B5EF4-FFF2-40B4-BE49-F238E27FC236}">
              <a16:creationId xmlns:a16="http://schemas.microsoft.com/office/drawing/2014/main" id="{C2F5AF67-8DC0-40E9-95BB-466EF0D0FC86}"/>
            </a:ext>
          </a:extLst>
        </xdr:cNvPr>
        <xdr:cNvCxnSpPr/>
      </xdr:nvCxnSpPr>
      <xdr:spPr>
        <a:xfrm flipV="1">
          <a:off x="19545300" y="61112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115207</xdr:rowOff>
    </xdr:from>
    <xdr:to>
      <xdr:col>98</xdr:col>
      <xdr:colOff>38100</xdr:colOff>
      <xdr:row>36</xdr:row>
      <xdr:rowOff>45357</xdr:rowOff>
    </xdr:to>
    <xdr:sp macro="" textlink="">
      <xdr:nvSpPr>
        <xdr:cNvPr id="496" name="楕円 495">
          <a:extLst>
            <a:ext uri="{FF2B5EF4-FFF2-40B4-BE49-F238E27FC236}">
              <a16:creationId xmlns:a16="http://schemas.microsoft.com/office/drawing/2014/main" id="{51300979-D34A-40B6-A7CC-D04793CB7684}"/>
            </a:ext>
          </a:extLst>
        </xdr:cNvPr>
        <xdr:cNvSpPr/>
      </xdr:nvSpPr>
      <xdr:spPr>
        <a:xfrm>
          <a:off x="18605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139881</xdr:rowOff>
    </xdr:from>
    <xdr:to>
      <xdr:col>102</xdr:col>
      <xdr:colOff>114300</xdr:colOff>
      <xdr:row>35</xdr:row>
      <xdr:rowOff>166007</xdr:rowOff>
    </xdr:to>
    <xdr:cxnSp macro="">
      <xdr:nvCxnSpPr>
        <xdr:cNvPr id="497" name="直線コネクタ 496">
          <a:extLst>
            <a:ext uri="{FF2B5EF4-FFF2-40B4-BE49-F238E27FC236}">
              <a16:creationId xmlns:a16="http://schemas.microsoft.com/office/drawing/2014/main" id="{BE74EB45-9E31-47E5-9A24-7FD6DC0126E8}"/>
            </a:ext>
          </a:extLst>
        </xdr:cNvPr>
        <xdr:cNvCxnSpPr/>
      </xdr:nvCxnSpPr>
      <xdr:spPr>
        <a:xfrm flipV="1">
          <a:off x="18656300" y="6140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119760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45A2FBD8-8A4D-4DF9-9824-96016EF8D436}"/>
            </a:ext>
          </a:extLst>
        </xdr:cNvPr>
        <xdr:cNvSpPr txBox="1"/>
      </xdr:nvSpPr>
      <xdr:spPr>
        <a:xfrm>
          <a:off x="21075727"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7093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5BF8FE41-57A5-4D8F-8DC9-0BAA5DB154CB}"/>
            </a:ext>
          </a:extLst>
        </xdr:cNvPr>
        <xdr:cNvSpPr txBox="1"/>
      </xdr:nvSpPr>
      <xdr:spPr>
        <a:xfrm>
          <a:off x="20199427" y="652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162214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5064E23E-D681-4185-9D98-A1EE34B4A37E}"/>
            </a:ext>
          </a:extLst>
        </xdr:cNvPr>
        <xdr:cNvSpPr txBox="1"/>
      </xdr:nvSpPr>
      <xdr:spPr>
        <a:xfrm>
          <a:off x="19310427" y="650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36484</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5F68F189-F6CE-404B-A103-F79AFE96EA6A}"/>
            </a:ext>
          </a:extLst>
        </xdr:cNvPr>
        <xdr:cNvSpPr txBox="1"/>
      </xdr:nvSpPr>
      <xdr:spPr>
        <a:xfrm>
          <a:off x="184214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151691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864FE443-F275-49F3-8487-6F669804D857}"/>
            </a:ext>
          </a:extLst>
        </xdr:cNvPr>
        <xdr:cNvSpPr txBox="1"/>
      </xdr:nvSpPr>
      <xdr:spPr>
        <a:xfrm>
          <a:off x="21075727" y="58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61E7ABA1-2F29-4CC0-9056-487E404EB0A2}"/>
            </a:ext>
          </a:extLst>
        </xdr:cNvPr>
        <xdr:cNvSpPr txBox="1"/>
      </xdr:nvSpPr>
      <xdr:spPr>
        <a:xfrm>
          <a:off x="201994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35758</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69D8DFFF-8941-4757-9225-9393EBCDA9E1}"/>
            </a:ext>
          </a:extLst>
        </xdr:cNvPr>
        <xdr:cNvSpPr txBox="1"/>
      </xdr:nvSpPr>
      <xdr:spPr>
        <a:xfrm>
          <a:off x="19310427" y="58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61884</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EECADF76-80C9-404B-B212-A693837086F2}"/>
            </a:ext>
          </a:extLst>
        </xdr:cNvPr>
        <xdr:cNvSpPr txBox="1"/>
      </xdr:nvSpPr>
      <xdr:spPr>
        <a:xfrm>
          <a:off x="18421427" y="58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6EADC898-DE40-4EFF-B77D-B64F70FB96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43716584-580B-48C8-96C8-931A6E7FF9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3ADE7DA5-6EFD-4469-9591-DC43BDCD43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5B7D6E3-98CE-47DC-B7B8-4B32BC5D5F5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302472F4-B1C0-424D-BFBC-F3A434B90C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CC4BDEAC-5AC2-41B3-88FC-1FC2273B41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226C6E74-3ECB-47AD-9F8F-AE7C5DAEE5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A5DAB176-E026-4D8A-BDF5-52AA0AE742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84A4A482-A3A5-4BAA-B352-4F9C76C43A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658144BC-94D0-46E2-8851-9FBC314EEC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A446D1AB-BCDA-4DEA-BA6C-5ACC32C2A6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63A31986-CE48-406A-8F3E-1FE5024B43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27605971-D7A7-4A5A-B5D2-59A07997B98C}"/>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CEDBB2C6-47BE-4E44-B918-CFC954A912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234EC7A4-4476-49A5-B8FB-44C663C16D3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99BBD109-11AB-4904-B9F0-E5F842F381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58A93B2E-2FC6-4036-8F74-B09EBE956E3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129DE119-35F8-4F72-BECA-816A5F6819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47E87FE2-66AF-4BE8-AEAC-9B90A2FA473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C776250-9C09-4B66-A2A1-7D34F219DD6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A5B642DE-2AA0-40E9-8ED2-0EC27FF3324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2D3EA010-7728-42FA-AE8E-FFE9F14D54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A8BAD69A-0344-402B-AF74-A959137D9B54}"/>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ADBCF70B-E758-4FE3-8663-32F9C29CD1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7E37E6B7-486D-408D-BD4B-B115F08E216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C807242C-221C-468E-A046-F856BD1F48B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97972</xdr:rowOff>
    </xdr:to>
    <xdr:cxnSp macro="">
      <xdr:nvCxnSpPr>
        <xdr:cNvPr id="532" name="直線コネクタ 531">
          <a:extLst>
            <a:ext uri="{FF2B5EF4-FFF2-40B4-BE49-F238E27FC236}">
              <a16:creationId xmlns:a16="http://schemas.microsoft.com/office/drawing/2014/main" id="{4FD2B49D-9287-4EDE-A0F0-EA4BE9D6D337}"/>
            </a:ext>
          </a:extLst>
        </xdr:cNvPr>
        <xdr:cNvCxnSpPr/>
      </xdr:nvCxnSpPr>
      <xdr:spPr>
        <a:xfrm flipV="1">
          <a:off x="16318864" y="94869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9FF2CE8B-708B-4851-992B-70EC585B91F5}"/>
            </a:ext>
          </a:extLst>
        </xdr:cNvPr>
        <xdr:cNvSpPr txBox="1"/>
      </xdr:nvSpPr>
      <xdr:spPr>
        <a:xfrm>
          <a:off x="16357600" y="1107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4" name="直線コネクタ 533">
          <a:extLst>
            <a:ext uri="{FF2B5EF4-FFF2-40B4-BE49-F238E27FC236}">
              <a16:creationId xmlns:a16="http://schemas.microsoft.com/office/drawing/2014/main" id="{5474C782-F578-411F-A6C3-A69966BE8533}"/>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D9AF8C0-B6EB-4D48-9389-E9D12FAA1B79}"/>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6" name="直線コネクタ 535">
          <a:extLst>
            <a:ext uri="{FF2B5EF4-FFF2-40B4-BE49-F238E27FC236}">
              <a16:creationId xmlns:a16="http://schemas.microsoft.com/office/drawing/2014/main" id="{31535CB6-8E94-4740-BD80-7CFAEE20D634}"/>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46CA7DE4-253B-449F-8F23-4663BCE85ED7}"/>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38" name="フローチャート: 判断 537">
          <a:extLst>
            <a:ext uri="{FF2B5EF4-FFF2-40B4-BE49-F238E27FC236}">
              <a16:creationId xmlns:a16="http://schemas.microsoft.com/office/drawing/2014/main" id="{99E064B4-27C3-40B4-9425-ACE1E7ECD74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539" name="フローチャート: 判断 538">
          <a:extLst>
            <a:ext uri="{FF2B5EF4-FFF2-40B4-BE49-F238E27FC236}">
              <a16:creationId xmlns:a16="http://schemas.microsoft.com/office/drawing/2014/main" id="{7CF53F7B-5583-4248-BAD9-24AACE5B42DF}"/>
            </a:ext>
          </a:extLst>
        </xdr:cNvPr>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35741</xdr:rowOff>
    </xdr:from>
    <xdr:to>
      <xdr:col>76</xdr:col>
      <xdr:colOff>165100</xdr:colOff>
      <xdr:row>59</xdr:row>
      <xdr:rowOff>137341</xdr:rowOff>
    </xdr:to>
    <xdr:sp macro="" textlink="">
      <xdr:nvSpPr>
        <xdr:cNvPr id="540" name="フローチャート: 判断 539">
          <a:extLst>
            <a:ext uri="{FF2B5EF4-FFF2-40B4-BE49-F238E27FC236}">
              <a16:creationId xmlns:a16="http://schemas.microsoft.com/office/drawing/2014/main" id="{255518C5-A9A8-4282-995C-9571459AB2CB}"/>
            </a:ext>
          </a:extLst>
        </xdr:cNvPr>
        <xdr:cNvSpPr/>
      </xdr:nvSpPr>
      <xdr:spPr>
        <a:xfrm>
          <a:off x="14541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541" name="フローチャート: 判断 540">
          <a:extLst>
            <a:ext uri="{FF2B5EF4-FFF2-40B4-BE49-F238E27FC236}">
              <a16:creationId xmlns:a16="http://schemas.microsoft.com/office/drawing/2014/main" id="{07796124-B3A0-47A4-B711-EB8F10589B34}"/>
            </a:ext>
          </a:extLst>
        </xdr:cNvPr>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2" name="フローチャート: 判断 541">
          <a:extLst>
            <a:ext uri="{FF2B5EF4-FFF2-40B4-BE49-F238E27FC236}">
              <a16:creationId xmlns:a16="http://schemas.microsoft.com/office/drawing/2014/main" id="{D04B7794-45DB-4C7E-8178-D8D8D89C3B66}"/>
            </a:ext>
          </a:extLst>
        </xdr:cNvPr>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F82DC32-B126-4992-A0A3-E034253B3C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7C181D7-4D22-4FC9-99A0-DA176CECF2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70CB69E-EA6F-489A-A6C9-B2370F9737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28797CD-DA90-4FCC-802D-D814FBB8A4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54CDC88-A275-4857-A504-8C09C6C3D0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161472</xdr:rowOff>
    </xdr:from>
    <xdr:to>
      <xdr:col>85</xdr:col>
      <xdr:colOff>177800</xdr:colOff>
      <xdr:row>63</xdr:row>
      <xdr:rowOff>91622</xdr:rowOff>
    </xdr:to>
    <xdr:sp macro="" textlink="">
      <xdr:nvSpPr>
        <xdr:cNvPr id="548" name="楕円 547">
          <a:extLst>
            <a:ext uri="{FF2B5EF4-FFF2-40B4-BE49-F238E27FC236}">
              <a16:creationId xmlns:a16="http://schemas.microsoft.com/office/drawing/2014/main" id="{40C3BC56-24E5-46DE-8309-F42CED99C135}"/>
            </a:ext>
          </a:extLst>
        </xdr:cNvPr>
        <xdr:cNvSpPr/>
      </xdr:nvSpPr>
      <xdr:spPr>
        <a:xfrm>
          <a:off x="16268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139899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369EDBD3-B712-4A7D-B068-088B36E9D2D7}"/>
            </a:ext>
          </a:extLst>
        </xdr:cNvPr>
        <xdr:cNvSpPr txBox="1"/>
      </xdr:nvSpPr>
      <xdr:spPr>
        <a:xfrm>
          <a:off x="16357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550" name="楕円 549">
          <a:extLst>
            <a:ext uri="{FF2B5EF4-FFF2-40B4-BE49-F238E27FC236}">
              <a16:creationId xmlns:a16="http://schemas.microsoft.com/office/drawing/2014/main" id="{59F6DF8E-599E-4EBD-B58F-A3601D2941A7}"/>
            </a:ext>
          </a:extLst>
        </xdr:cNvPr>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xdr:rowOff>
    </xdr:from>
    <xdr:to>
      <xdr:col>85</xdr:col>
      <xdr:colOff>127000</xdr:colOff>
      <xdr:row>63</xdr:row>
      <xdr:rowOff>40822</xdr:rowOff>
    </xdr:to>
    <xdr:cxnSp macro="">
      <xdr:nvCxnSpPr>
        <xdr:cNvPr id="551" name="直線コネクタ 550">
          <a:extLst>
            <a:ext uri="{FF2B5EF4-FFF2-40B4-BE49-F238E27FC236}">
              <a16:creationId xmlns:a16="http://schemas.microsoft.com/office/drawing/2014/main" id="{DE9E9C26-72AB-48C1-8F8A-97D1CB65284F}"/>
            </a:ext>
          </a:extLst>
        </xdr:cNvPr>
        <xdr:cNvCxnSpPr/>
      </xdr:nvCxnSpPr>
      <xdr:spPr>
        <a:xfrm>
          <a:off x="15481300" y="108127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89626</xdr:rowOff>
    </xdr:from>
    <xdr:to>
      <xdr:col>76</xdr:col>
      <xdr:colOff>165100</xdr:colOff>
      <xdr:row>63</xdr:row>
      <xdr:rowOff>19776</xdr:rowOff>
    </xdr:to>
    <xdr:sp macro="" textlink="">
      <xdr:nvSpPr>
        <xdr:cNvPr id="552" name="楕円 551">
          <a:extLst>
            <a:ext uri="{FF2B5EF4-FFF2-40B4-BE49-F238E27FC236}">
              <a16:creationId xmlns:a16="http://schemas.microsoft.com/office/drawing/2014/main" id="{A78BB8DB-CB18-4203-9778-2185FC34FABB}"/>
            </a:ext>
          </a:extLst>
        </xdr:cNvPr>
        <xdr:cNvSpPr/>
      </xdr:nvSpPr>
      <xdr:spPr>
        <a:xfrm>
          <a:off x="1454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140426</xdr:rowOff>
    </xdr:from>
    <xdr:to>
      <xdr:col>81</xdr:col>
      <xdr:colOff>50800</xdr:colOff>
      <xdr:row>63</xdr:row>
      <xdr:rowOff>11430</xdr:rowOff>
    </xdr:to>
    <xdr:cxnSp macro="">
      <xdr:nvCxnSpPr>
        <xdr:cNvPr id="553" name="直線コネクタ 552">
          <a:extLst>
            <a:ext uri="{FF2B5EF4-FFF2-40B4-BE49-F238E27FC236}">
              <a16:creationId xmlns:a16="http://schemas.microsoft.com/office/drawing/2014/main" id="{F856AC50-1C74-40CD-88E1-F3E0C467F2C4}"/>
            </a:ext>
          </a:extLst>
        </xdr:cNvPr>
        <xdr:cNvCxnSpPr/>
      </xdr:nvCxnSpPr>
      <xdr:spPr>
        <a:xfrm>
          <a:off x="14592300" y="1077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73297</xdr:rowOff>
    </xdr:from>
    <xdr:to>
      <xdr:col>72</xdr:col>
      <xdr:colOff>38100</xdr:colOff>
      <xdr:row>63</xdr:row>
      <xdr:rowOff>3447</xdr:rowOff>
    </xdr:to>
    <xdr:sp macro="" textlink="">
      <xdr:nvSpPr>
        <xdr:cNvPr id="554" name="楕円 553">
          <a:extLst>
            <a:ext uri="{FF2B5EF4-FFF2-40B4-BE49-F238E27FC236}">
              <a16:creationId xmlns:a16="http://schemas.microsoft.com/office/drawing/2014/main" id="{4206DF42-B003-4321-AB8E-C38137B6CDA9}"/>
            </a:ext>
          </a:extLst>
        </xdr:cNvPr>
        <xdr:cNvSpPr/>
      </xdr:nvSpPr>
      <xdr:spPr>
        <a:xfrm>
          <a:off x="13652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124097</xdr:rowOff>
    </xdr:from>
    <xdr:to>
      <xdr:col>76</xdr:col>
      <xdr:colOff>114300</xdr:colOff>
      <xdr:row>62</xdr:row>
      <xdr:rowOff>140426</xdr:rowOff>
    </xdr:to>
    <xdr:cxnSp macro="">
      <xdr:nvCxnSpPr>
        <xdr:cNvPr id="555" name="直線コネクタ 554">
          <a:extLst>
            <a:ext uri="{FF2B5EF4-FFF2-40B4-BE49-F238E27FC236}">
              <a16:creationId xmlns:a16="http://schemas.microsoft.com/office/drawing/2014/main" id="{E67FD5B6-C579-4850-9C91-5CB700F7F741}"/>
            </a:ext>
          </a:extLst>
        </xdr:cNvPr>
        <xdr:cNvCxnSpPr/>
      </xdr:nvCxnSpPr>
      <xdr:spPr>
        <a:xfrm>
          <a:off x="13703300" y="107539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114119</xdr:rowOff>
    </xdr:from>
    <xdr:to>
      <xdr:col>67</xdr:col>
      <xdr:colOff>101600</xdr:colOff>
      <xdr:row>62</xdr:row>
      <xdr:rowOff>44269</xdr:rowOff>
    </xdr:to>
    <xdr:sp macro="" textlink="">
      <xdr:nvSpPr>
        <xdr:cNvPr id="556" name="楕円 555">
          <a:extLst>
            <a:ext uri="{FF2B5EF4-FFF2-40B4-BE49-F238E27FC236}">
              <a16:creationId xmlns:a16="http://schemas.microsoft.com/office/drawing/2014/main" id="{CBE3DB32-F5D0-4F2D-9B3F-FA262D2BCC01}"/>
            </a:ext>
          </a:extLst>
        </xdr:cNvPr>
        <xdr:cNvSpPr/>
      </xdr:nvSpPr>
      <xdr:spPr>
        <a:xfrm>
          <a:off x="12763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164919</xdr:rowOff>
    </xdr:from>
    <xdr:to>
      <xdr:col>71</xdr:col>
      <xdr:colOff>177800</xdr:colOff>
      <xdr:row>62</xdr:row>
      <xdr:rowOff>124097</xdr:rowOff>
    </xdr:to>
    <xdr:cxnSp macro="">
      <xdr:nvCxnSpPr>
        <xdr:cNvPr id="557" name="直線コネクタ 556">
          <a:extLst>
            <a:ext uri="{FF2B5EF4-FFF2-40B4-BE49-F238E27FC236}">
              <a16:creationId xmlns:a16="http://schemas.microsoft.com/office/drawing/2014/main" id="{BBC2E7CB-0163-4542-B070-C7407F7E0F69}"/>
            </a:ext>
          </a:extLst>
        </xdr:cNvPr>
        <xdr:cNvCxnSpPr/>
      </xdr:nvCxnSpPr>
      <xdr:spPr>
        <a:xfrm>
          <a:off x="12814300" y="106233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58" name="n_1aveValue【学校施設】&#10;有形固定資産減価償却率">
          <a:extLst>
            <a:ext uri="{FF2B5EF4-FFF2-40B4-BE49-F238E27FC236}">
              <a16:creationId xmlns:a16="http://schemas.microsoft.com/office/drawing/2014/main" id="{B0612A64-11C6-4525-BA52-C3B45D15676C}"/>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153868</xdr:rowOff>
    </xdr:from>
    <xdr:ext cx="405111" cy="259045"/>
    <xdr:sp macro="" textlink="">
      <xdr:nvSpPr>
        <xdr:cNvPr id="559" name="n_2aveValue【学校施設】&#10;有形固定資産減価償却率">
          <a:extLst>
            <a:ext uri="{FF2B5EF4-FFF2-40B4-BE49-F238E27FC236}">
              <a16:creationId xmlns:a16="http://schemas.microsoft.com/office/drawing/2014/main" id="{F72E4AF5-1EE8-49CC-9625-A358D5631E1E}"/>
            </a:ext>
          </a:extLst>
        </xdr:cNvPr>
        <xdr:cNvSpPr txBox="1"/>
      </xdr:nvSpPr>
      <xdr:spPr>
        <a:xfrm>
          <a:off x="14389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560" name="n_3aveValue【学校施設】&#10;有形固定資産減価償却率">
          <a:extLst>
            <a:ext uri="{FF2B5EF4-FFF2-40B4-BE49-F238E27FC236}">
              <a16:creationId xmlns:a16="http://schemas.microsoft.com/office/drawing/2014/main" id="{27DE3471-9BAE-4D2D-ACE6-F7A99D167CE2}"/>
            </a:ext>
          </a:extLst>
        </xdr:cNvPr>
        <xdr:cNvSpPr txBox="1"/>
      </xdr:nvSpPr>
      <xdr:spPr>
        <a:xfrm>
          <a:off x="13500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aveValue【学校施設】&#10;有形固定資産減価償却率">
          <a:extLst>
            <a:ext uri="{FF2B5EF4-FFF2-40B4-BE49-F238E27FC236}">
              <a16:creationId xmlns:a16="http://schemas.microsoft.com/office/drawing/2014/main" id="{ACDFE228-867A-4F8D-94CF-0D6E571CA93D}"/>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53357</xdr:rowOff>
    </xdr:from>
    <xdr:ext cx="405111" cy="259045"/>
    <xdr:sp macro="" textlink="">
      <xdr:nvSpPr>
        <xdr:cNvPr id="562" name="n_1mainValue【学校施設】&#10;有形固定資産減価償却率">
          <a:extLst>
            <a:ext uri="{FF2B5EF4-FFF2-40B4-BE49-F238E27FC236}">
              <a16:creationId xmlns:a16="http://schemas.microsoft.com/office/drawing/2014/main" id="{0EFF6AEC-BA7D-4945-9CA0-7842D4EC02B1}"/>
            </a:ext>
          </a:extLst>
        </xdr:cNvPr>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10903</xdr:rowOff>
    </xdr:from>
    <xdr:ext cx="405111" cy="259045"/>
    <xdr:sp macro="" textlink="">
      <xdr:nvSpPr>
        <xdr:cNvPr id="563" name="n_2mainValue【学校施設】&#10;有形固定資産減価償却率">
          <a:extLst>
            <a:ext uri="{FF2B5EF4-FFF2-40B4-BE49-F238E27FC236}">
              <a16:creationId xmlns:a16="http://schemas.microsoft.com/office/drawing/2014/main" id="{B360E338-27D6-4BFC-9B11-749113B05597}"/>
            </a:ext>
          </a:extLst>
        </xdr:cNvPr>
        <xdr:cNvSpPr txBox="1"/>
      </xdr:nvSpPr>
      <xdr:spPr>
        <a:xfrm>
          <a:off x="143897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166024</xdr:rowOff>
    </xdr:from>
    <xdr:ext cx="405111" cy="259045"/>
    <xdr:sp macro="" textlink="">
      <xdr:nvSpPr>
        <xdr:cNvPr id="564" name="n_3mainValue【学校施設】&#10;有形固定資産減価償却率">
          <a:extLst>
            <a:ext uri="{FF2B5EF4-FFF2-40B4-BE49-F238E27FC236}">
              <a16:creationId xmlns:a16="http://schemas.microsoft.com/office/drawing/2014/main" id="{2FB54195-667B-4D3E-BB50-FE74C4CA9ED8}"/>
            </a:ext>
          </a:extLst>
        </xdr:cNvPr>
        <xdr:cNvSpPr txBox="1"/>
      </xdr:nvSpPr>
      <xdr:spPr>
        <a:xfrm>
          <a:off x="13500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35396</xdr:rowOff>
    </xdr:from>
    <xdr:ext cx="405111" cy="259045"/>
    <xdr:sp macro="" textlink="">
      <xdr:nvSpPr>
        <xdr:cNvPr id="565" name="n_4mainValue【学校施設】&#10;有形固定資産減価償却率">
          <a:extLst>
            <a:ext uri="{FF2B5EF4-FFF2-40B4-BE49-F238E27FC236}">
              <a16:creationId xmlns:a16="http://schemas.microsoft.com/office/drawing/2014/main" id="{31DF39A5-D988-49F7-91BA-4E42B1F8D60F}"/>
            </a:ext>
          </a:extLst>
        </xdr:cNvPr>
        <xdr:cNvSpPr txBox="1"/>
      </xdr:nvSpPr>
      <xdr:spPr>
        <a:xfrm>
          <a:off x="12611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7BCE4381-F250-4B98-8594-547BCD392B5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C92114E-6924-4C91-9594-AD8F49238B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A383D2E5-7FC2-476A-AF82-C2FB1FA6F4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65382E4-7813-4085-9A88-DBFD20DB45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8638600C-AF23-4533-A750-DF9F9081EF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F8B4554B-6C03-4206-A6D5-A6BE6E92B7D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81378B3F-B169-4E57-935E-4DF1942A19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F8A2DD50-618E-48FE-AC59-50C155F4C6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17879E0-CAC5-4722-9D98-58154F8F87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9C36A91-8897-4498-BC8E-41EB8258B0A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B1B4222-3C36-4277-816E-DD60BBE1887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86BB1906-D5EE-4E00-AC79-A71FD4FA2A4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D76A466E-FB31-49A5-AB0E-58CE8CAE569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BD33243A-6556-4D54-AA45-7F47D2F5A69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B62690EE-B931-47C3-AB53-3F0BCEF0AE6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130AEB55-341E-4474-896B-8C7CF38F2C4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10F6552A-E89B-4847-B1E0-EF5E5D4CD9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61314D21-04CF-4158-B2AC-91E95E7E5DD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F45071BF-EAB0-428D-9009-143D983F6F4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D66C54C-6BB0-40FD-9162-1E3B9119B3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EBACC022-87E4-4B25-8F12-BEDDAE2261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2B6418A2-F540-411F-BEB9-AD941A7F05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60808</xdr:rowOff>
    </xdr:from>
    <xdr:to>
      <xdr:col>116</xdr:col>
      <xdr:colOff>62864</xdr:colOff>
      <xdr:row>62</xdr:row>
      <xdr:rowOff>163220</xdr:rowOff>
    </xdr:to>
    <xdr:cxnSp macro="">
      <xdr:nvCxnSpPr>
        <xdr:cNvPr id="588" name="直線コネクタ 587">
          <a:extLst>
            <a:ext uri="{FF2B5EF4-FFF2-40B4-BE49-F238E27FC236}">
              <a16:creationId xmlns:a16="http://schemas.microsoft.com/office/drawing/2014/main" id="{814E520F-3DA6-4AE1-9B12-6FDA82D93097}"/>
            </a:ext>
          </a:extLst>
        </xdr:cNvPr>
        <xdr:cNvCxnSpPr/>
      </xdr:nvCxnSpPr>
      <xdr:spPr>
        <a:xfrm flipV="1">
          <a:off x="22160864" y="9490558"/>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167047</xdr:rowOff>
    </xdr:from>
    <xdr:ext cx="469744" cy="259045"/>
    <xdr:sp macro="" textlink="">
      <xdr:nvSpPr>
        <xdr:cNvPr id="589" name="【学校施設】&#10;一人当たり面積最小値テキスト">
          <a:extLst>
            <a:ext uri="{FF2B5EF4-FFF2-40B4-BE49-F238E27FC236}">
              <a16:creationId xmlns:a16="http://schemas.microsoft.com/office/drawing/2014/main" id="{CF08619B-70EE-4C5C-B534-13965E76AD27}"/>
            </a:ext>
          </a:extLst>
        </xdr:cNvPr>
        <xdr:cNvSpPr txBox="1"/>
      </xdr:nvSpPr>
      <xdr:spPr>
        <a:xfrm>
          <a:off x="22199600" y="1079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163220</xdr:rowOff>
    </xdr:from>
    <xdr:to>
      <xdr:col>116</xdr:col>
      <xdr:colOff>152400</xdr:colOff>
      <xdr:row>62</xdr:row>
      <xdr:rowOff>163220</xdr:rowOff>
    </xdr:to>
    <xdr:cxnSp macro="">
      <xdr:nvCxnSpPr>
        <xdr:cNvPr id="590" name="直線コネクタ 589">
          <a:extLst>
            <a:ext uri="{FF2B5EF4-FFF2-40B4-BE49-F238E27FC236}">
              <a16:creationId xmlns:a16="http://schemas.microsoft.com/office/drawing/2014/main" id="{F99D23D0-8740-402B-87BA-7EE551F1E912}"/>
            </a:ext>
          </a:extLst>
        </xdr:cNvPr>
        <xdr:cNvCxnSpPr/>
      </xdr:nvCxnSpPr>
      <xdr:spPr>
        <a:xfrm>
          <a:off x="22072600" y="1079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7485</xdr:rowOff>
    </xdr:from>
    <xdr:ext cx="469744" cy="259045"/>
    <xdr:sp macro="" textlink="">
      <xdr:nvSpPr>
        <xdr:cNvPr id="591" name="【学校施設】&#10;一人当たり面積最大値テキスト">
          <a:extLst>
            <a:ext uri="{FF2B5EF4-FFF2-40B4-BE49-F238E27FC236}">
              <a16:creationId xmlns:a16="http://schemas.microsoft.com/office/drawing/2014/main" id="{4942C5A0-85F3-4117-8875-2600B83E8BF5}"/>
            </a:ext>
          </a:extLst>
        </xdr:cNvPr>
        <xdr:cNvSpPr txBox="1"/>
      </xdr:nvSpPr>
      <xdr:spPr>
        <a:xfrm>
          <a:off x="22199600" y="926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60808</xdr:rowOff>
    </xdr:from>
    <xdr:to>
      <xdr:col>116</xdr:col>
      <xdr:colOff>152400</xdr:colOff>
      <xdr:row>55</xdr:row>
      <xdr:rowOff>60808</xdr:rowOff>
    </xdr:to>
    <xdr:cxnSp macro="">
      <xdr:nvCxnSpPr>
        <xdr:cNvPr id="592" name="直線コネクタ 591">
          <a:extLst>
            <a:ext uri="{FF2B5EF4-FFF2-40B4-BE49-F238E27FC236}">
              <a16:creationId xmlns:a16="http://schemas.microsoft.com/office/drawing/2014/main" id="{316E26B6-2B55-411C-918B-9C431F18AA77}"/>
            </a:ext>
          </a:extLst>
        </xdr:cNvPr>
        <xdr:cNvCxnSpPr/>
      </xdr:nvCxnSpPr>
      <xdr:spPr>
        <a:xfrm>
          <a:off x="22072600" y="949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3" name="【学校施設】&#10;一人当たり面積平均値テキスト">
          <a:extLst>
            <a:ext uri="{FF2B5EF4-FFF2-40B4-BE49-F238E27FC236}">
              <a16:creationId xmlns:a16="http://schemas.microsoft.com/office/drawing/2014/main" id="{637550E7-75DF-4C7E-8DD9-ADFD1F73E6ED}"/>
            </a:ext>
          </a:extLst>
        </xdr:cNvPr>
        <xdr:cNvSpPr txBox="1"/>
      </xdr:nvSpPr>
      <xdr:spPr>
        <a:xfrm>
          <a:off x="221996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4" name="フローチャート: 判断 593">
          <a:extLst>
            <a:ext uri="{FF2B5EF4-FFF2-40B4-BE49-F238E27FC236}">
              <a16:creationId xmlns:a16="http://schemas.microsoft.com/office/drawing/2014/main" id="{4F79C062-499A-43AD-BE4B-728BB181CFA6}"/>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xdr:rowOff>
    </xdr:from>
    <xdr:to>
      <xdr:col>112</xdr:col>
      <xdr:colOff>38100</xdr:colOff>
      <xdr:row>61</xdr:row>
      <xdr:rowOff>108407</xdr:rowOff>
    </xdr:to>
    <xdr:sp macro="" textlink="">
      <xdr:nvSpPr>
        <xdr:cNvPr id="595" name="フローチャート: 判断 594">
          <a:extLst>
            <a:ext uri="{FF2B5EF4-FFF2-40B4-BE49-F238E27FC236}">
              <a16:creationId xmlns:a16="http://schemas.microsoft.com/office/drawing/2014/main" id="{89FC4048-1ACF-4687-B274-7B5C16AF79A6}"/>
            </a:ext>
          </a:extLst>
        </xdr:cNvPr>
        <xdr:cNvSpPr/>
      </xdr:nvSpPr>
      <xdr:spPr>
        <a:xfrm>
          <a:off x="212725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29667</xdr:rowOff>
    </xdr:from>
    <xdr:to>
      <xdr:col>107</xdr:col>
      <xdr:colOff>101600</xdr:colOff>
      <xdr:row>61</xdr:row>
      <xdr:rowOff>131267</xdr:rowOff>
    </xdr:to>
    <xdr:sp macro="" textlink="">
      <xdr:nvSpPr>
        <xdr:cNvPr id="596" name="フローチャート: 判断 595">
          <a:extLst>
            <a:ext uri="{FF2B5EF4-FFF2-40B4-BE49-F238E27FC236}">
              <a16:creationId xmlns:a16="http://schemas.microsoft.com/office/drawing/2014/main" id="{98E6D363-A151-4EC8-A50D-C0E6A3D5ED03}"/>
            </a:ext>
          </a:extLst>
        </xdr:cNvPr>
        <xdr:cNvSpPr/>
      </xdr:nvSpPr>
      <xdr:spPr>
        <a:xfrm>
          <a:off x="20383500" y="1048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xdr:rowOff>
    </xdr:from>
    <xdr:to>
      <xdr:col>102</xdr:col>
      <xdr:colOff>165100</xdr:colOff>
      <xdr:row>61</xdr:row>
      <xdr:rowOff>115265</xdr:rowOff>
    </xdr:to>
    <xdr:sp macro="" textlink="">
      <xdr:nvSpPr>
        <xdr:cNvPr id="597" name="フローチャート: 判断 596">
          <a:extLst>
            <a:ext uri="{FF2B5EF4-FFF2-40B4-BE49-F238E27FC236}">
              <a16:creationId xmlns:a16="http://schemas.microsoft.com/office/drawing/2014/main" id="{194C6396-2796-4AEE-B5ED-47D5686FE684}"/>
            </a:ext>
          </a:extLst>
        </xdr:cNvPr>
        <xdr:cNvSpPr/>
      </xdr:nvSpPr>
      <xdr:spPr>
        <a:xfrm>
          <a:off x="19494500" y="1047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98" name="フローチャート: 判断 597">
          <a:extLst>
            <a:ext uri="{FF2B5EF4-FFF2-40B4-BE49-F238E27FC236}">
              <a16:creationId xmlns:a16="http://schemas.microsoft.com/office/drawing/2014/main" id="{C733A7C4-BF2D-4E7E-A1DA-1C51C2682B48}"/>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EEA0116-66D0-4EBF-A145-0FB46B55E5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2F11ACE-3B8B-492F-B13C-B67AD2F99A7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5802DDB-4899-4D70-9F67-5B613C30051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E8B3F8A-9CB0-4634-88A4-7472EF47C6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A404E91-93BE-477A-978B-6C6DD7F400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167742</xdr:rowOff>
    </xdr:from>
    <xdr:to>
      <xdr:col>116</xdr:col>
      <xdr:colOff>114300</xdr:colOff>
      <xdr:row>62</xdr:row>
      <xdr:rowOff>97892</xdr:rowOff>
    </xdr:to>
    <xdr:sp macro="" textlink="">
      <xdr:nvSpPr>
        <xdr:cNvPr id="604" name="楕円 603">
          <a:extLst>
            <a:ext uri="{FF2B5EF4-FFF2-40B4-BE49-F238E27FC236}">
              <a16:creationId xmlns:a16="http://schemas.microsoft.com/office/drawing/2014/main" id="{AA9A1489-BA68-48B8-911F-C8EBA29C1534}"/>
            </a:ext>
          </a:extLst>
        </xdr:cNvPr>
        <xdr:cNvSpPr/>
      </xdr:nvSpPr>
      <xdr:spPr>
        <a:xfrm>
          <a:off x="22110700" y="106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82669</xdr:rowOff>
    </xdr:from>
    <xdr:ext cx="469744" cy="259045"/>
    <xdr:sp macro="" textlink="">
      <xdr:nvSpPr>
        <xdr:cNvPr id="605" name="【学校施設】&#10;一人当たり面積該当値テキスト">
          <a:extLst>
            <a:ext uri="{FF2B5EF4-FFF2-40B4-BE49-F238E27FC236}">
              <a16:creationId xmlns:a16="http://schemas.microsoft.com/office/drawing/2014/main" id="{D560B407-4F38-43C0-BC01-68DDA40592EE}"/>
            </a:ext>
          </a:extLst>
        </xdr:cNvPr>
        <xdr:cNvSpPr txBox="1"/>
      </xdr:nvSpPr>
      <xdr:spPr>
        <a:xfrm>
          <a:off x="22199600" y="1054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06" name="楕円 605">
          <a:extLst>
            <a:ext uri="{FF2B5EF4-FFF2-40B4-BE49-F238E27FC236}">
              <a16:creationId xmlns:a16="http://schemas.microsoft.com/office/drawing/2014/main" id="{3DC90FA2-0487-4163-BE8F-FC1991295702}"/>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47092</xdr:rowOff>
    </xdr:from>
    <xdr:to>
      <xdr:col>116</xdr:col>
      <xdr:colOff>63500</xdr:colOff>
      <xdr:row>62</xdr:row>
      <xdr:rowOff>59436</xdr:rowOff>
    </xdr:to>
    <xdr:cxnSp macro="">
      <xdr:nvCxnSpPr>
        <xdr:cNvPr id="607" name="直線コネクタ 606">
          <a:extLst>
            <a:ext uri="{FF2B5EF4-FFF2-40B4-BE49-F238E27FC236}">
              <a16:creationId xmlns:a16="http://schemas.microsoft.com/office/drawing/2014/main" id="{35C89B74-8A26-44E6-81C6-8343C613F872}"/>
            </a:ext>
          </a:extLst>
        </xdr:cNvPr>
        <xdr:cNvCxnSpPr/>
      </xdr:nvCxnSpPr>
      <xdr:spPr>
        <a:xfrm flipV="1">
          <a:off x="21323300" y="10676992"/>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608" name="楕円 607">
          <a:extLst>
            <a:ext uri="{FF2B5EF4-FFF2-40B4-BE49-F238E27FC236}">
              <a16:creationId xmlns:a16="http://schemas.microsoft.com/office/drawing/2014/main" id="{60EA77B7-96A0-4BB0-9DFC-554F209C52DB}"/>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80010</xdr:rowOff>
    </xdr:to>
    <xdr:cxnSp macro="">
      <xdr:nvCxnSpPr>
        <xdr:cNvPr id="609" name="直線コネクタ 608">
          <a:extLst>
            <a:ext uri="{FF2B5EF4-FFF2-40B4-BE49-F238E27FC236}">
              <a16:creationId xmlns:a16="http://schemas.microsoft.com/office/drawing/2014/main" id="{FE492562-B8A7-46E5-8E03-52E907582B35}"/>
            </a:ext>
          </a:extLst>
        </xdr:cNvPr>
        <xdr:cNvCxnSpPr/>
      </xdr:nvCxnSpPr>
      <xdr:spPr>
        <a:xfrm flipV="1">
          <a:off x="20434300" y="1068933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45669</xdr:rowOff>
    </xdr:from>
    <xdr:to>
      <xdr:col>102</xdr:col>
      <xdr:colOff>165100</xdr:colOff>
      <xdr:row>62</xdr:row>
      <xdr:rowOff>147269</xdr:rowOff>
    </xdr:to>
    <xdr:sp macro="" textlink="">
      <xdr:nvSpPr>
        <xdr:cNvPr id="610" name="楕円 609">
          <a:extLst>
            <a:ext uri="{FF2B5EF4-FFF2-40B4-BE49-F238E27FC236}">
              <a16:creationId xmlns:a16="http://schemas.microsoft.com/office/drawing/2014/main" id="{C93EFC5B-1297-4634-A54C-422D1936B34A}"/>
            </a:ext>
          </a:extLst>
        </xdr:cNvPr>
        <xdr:cNvSpPr/>
      </xdr:nvSpPr>
      <xdr:spPr>
        <a:xfrm>
          <a:off x="19494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96469</xdr:rowOff>
    </xdr:to>
    <xdr:cxnSp macro="">
      <xdr:nvCxnSpPr>
        <xdr:cNvPr id="611" name="直線コネクタ 610">
          <a:extLst>
            <a:ext uri="{FF2B5EF4-FFF2-40B4-BE49-F238E27FC236}">
              <a16:creationId xmlns:a16="http://schemas.microsoft.com/office/drawing/2014/main" id="{0C2DBF70-D024-4FB9-B817-020AE3CECD3F}"/>
            </a:ext>
          </a:extLst>
        </xdr:cNvPr>
        <xdr:cNvCxnSpPr/>
      </xdr:nvCxnSpPr>
      <xdr:spPr>
        <a:xfrm flipV="1">
          <a:off x="19545300" y="1070991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612" name="楕円 611">
          <a:extLst>
            <a:ext uri="{FF2B5EF4-FFF2-40B4-BE49-F238E27FC236}">
              <a16:creationId xmlns:a16="http://schemas.microsoft.com/office/drawing/2014/main" id="{93BA32CA-0329-4CBB-8709-5D5DCF1082DD}"/>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96469</xdr:rowOff>
    </xdr:from>
    <xdr:to>
      <xdr:col>102</xdr:col>
      <xdr:colOff>114300</xdr:colOff>
      <xdr:row>62</xdr:row>
      <xdr:rowOff>109728</xdr:rowOff>
    </xdr:to>
    <xdr:cxnSp macro="">
      <xdr:nvCxnSpPr>
        <xdr:cNvPr id="613" name="直線コネクタ 612">
          <a:extLst>
            <a:ext uri="{FF2B5EF4-FFF2-40B4-BE49-F238E27FC236}">
              <a16:creationId xmlns:a16="http://schemas.microsoft.com/office/drawing/2014/main" id="{C71E3674-43C7-4EDB-8989-5350C9FE19B4}"/>
            </a:ext>
          </a:extLst>
        </xdr:cNvPr>
        <xdr:cNvCxnSpPr/>
      </xdr:nvCxnSpPr>
      <xdr:spPr>
        <a:xfrm flipV="1">
          <a:off x="18656300" y="1072636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124934</xdr:rowOff>
    </xdr:from>
    <xdr:ext cx="469744" cy="259045"/>
    <xdr:sp macro="" textlink="">
      <xdr:nvSpPr>
        <xdr:cNvPr id="614" name="n_1aveValue【学校施設】&#10;一人当たり面積">
          <a:extLst>
            <a:ext uri="{FF2B5EF4-FFF2-40B4-BE49-F238E27FC236}">
              <a16:creationId xmlns:a16="http://schemas.microsoft.com/office/drawing/2014/main" id="{BEC054DC-B270-4318-B25B-586893A06909}"/>
            </a:ext>
          </a:extLst>
        </xdr:cNvPr>
        <xdr:cNvSpPr txBox="1"/>
      </xdr:nvSpPr>
      <xdr:spPr>
        <a:xfrm>
          <a:off x="21075727" y="1024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147794</xdr:rowOff>
    </xdr:from>
    <xdr:ext cx="469744" cy="259045"/>
    <xdr:sp macro="" textlink="">
      <xdr:nvSpPr>
        <xdr:cNvPr id="615" name="n_2aveValue【学校施設】&#10;一人当たり面積">
          <a:extLst>
            <a:ext uri="{FF2B5EF4-FFF2-40B4-BE49-F238E27FC236}">
              <a16:creationId xmlns:a16="http://schemas.microsoft.com/office/drawing/2014/main" id="{82242621-0DEE-474F-B498-F5604E2E937A}"/>
            </a:ext>
          </a:extLst>
        </xdr:cNvPr>
        <xdr:cNvSpPr txBox="1"/>
      </xdr:nvSpPr>
      <xdr:spPr>
        <a:xfrm>
          <a:off x="20199427" y="1026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131792</xdr:rowOff>
    </xdr:from>
    <xdr:ext cx="469744" cy="259045"/>
    <xdr:sp macro="" textlink="">
      <xdr:nvSpPr>
        <xdr:cNvPr id="616" name="n_3aveValue【学校施設】&#10;一人当たり面積">
          <a:extLst>
            <a:ext uri="{FF2B5EF4-FFF2-40B4-BE49-F238E27FC236}">
              <a16:creationId xmlns:a16="http://schemas.microsoft.com/office/drawing/2014/main" id="{0355FB63-5B6A-4F1E-A761-2242A89C2AEB}"/>
            </a:ext>
          </a:extLst>
        </xdr:cNvPr>
        <xdr:cNvSpPr txBox="1"/>
      </xdr:nvSpPr>
      <xdr:spPr>
        <a:xfrm>
          <a:off x="19310427" y="102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7" name="n_4aveValue【学校施設】&#10;一人当たり面積">
          <a:extLst>
            <a:ext uri="{FF2B5EF4-FFF2-40B4-BE49-F238E27FC236}">
              <a16:creationId xmlns:a16="http://schemas.microsoft.com/office/drawing/2014/main" id="{CC0F3C59-1448-425F-B3C0-ADB12CD592ED}"/>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101363</xdr:rowOff>
    </xdr:from>
    <xdr:ext cx="469744" cy="259045"/>
    <xdr:sp macro="" textlink="">
      <xdr:nvSpPr>
        <xdr:cNvPr id="618" name="n_1mainValue【学校施設】&#10;一人当たり面積">
          <a:extLst>
            <a:ext uri="{FF2B5EF4-FFF2-40B4-BE49-F238E27FC236}">
              <a16:creationId xmlns:a16="http://schemas.microsoft.com/office/drawing/2014/main" id="{45B3EC9E-EE6D-4563-B324-8FF14C67FC51}"/>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619" name="n_2mainValue【学校施設】&#10;一人当たり面積">
          <a:extLst>
            <a:ext uri="{FF2B5EF4-FFF2-40B4-BE49-F238E27FC236}">
              <a16:creationId xmlns:a16="http://schemas.microsoft.com/office/drawing/2014/main" id="{C7C19895-9729-48FE-BA11-8F04CDB5652F}"/>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138396</xdr:rowOff>
    </xdr:from>
    <xdr:ext cx="469744" cy="259045"/>
    <xdr:sp macro="" textlink="">
      <xdr:nvSpPr>
        <xdr:cNvPr id="620" name="n_3mainValue【学校施設】&#10;一人当たり面積">
          <a:extLst>
            <a:ext uri="{FF2B5EF4-FFF2-40B4-BE49-F238E27FC236}">
              <a16:creationId xmlns:a16="http://schemas.microsoft.com/office/drawing/2014/main" id="{A7D61911-F261-441A-8EB4-1806D878CC56}"/>
            </a:ext>
          </a:extLst>
        </xdr:cNvPr>
        <xdr:cNvSpPr txBox="1"/>
      </xdr:nvSpPr>
      <xdr:spPr>
        <a:xfrm>
          <a:off x="193104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621" name="n_4mainValue【学校施設】&#10;一人当たり面積">
          <a:extLst>
            <a:ext uri="{FF2B5EF4-FFF2-40B4-BE49-F238E27FC236}">
              <a16:creationId xmlns:a16="http://schemas.microsoft.com/office/drawing/2014/main" id="{A944F2DB-A9E7-4F1F-9FB9-2C87D839F376}"/>
            </a:ext>
          </a:extLst>
        </xdr:cNvPr>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10677EF-031F-4DC1-97AF-247323C274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A77B5DA-9AA4-4763-A204-7CEE780315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8BC5412A-C98F-4B11-A383-AD73ABFB2B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613D9C9-BC5E-4AFA-A6C3-E47339FDD3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C1901CF5-D150-46E0-97F1-1EC7F7D698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1B2B56FD-A15F-4E7C-A404-BED1D5E887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B2C5413F-9576-44D6-9398-7AD4E9F1ED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A6277DF-918E-45CA-A449-F68A480FB9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22651E9-57DC-4483-9230-E0EA9AE170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C6E0EE16-0A8B-4D7B-A833-10FB4E4E2CC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D5323E2C-12F5-415B-A554-40A29A1732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E19AB920-7082-489E-8C3B-AE655411351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AA779AA4-F224-4B4D-B738-BA68D82984BA}"/>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5F2FBC93-9925-43C9-B663-2CA1BD9C3C7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AD991AF3-DE22-4EB2-BB68-9594C8C6193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3A85AE7F-7BF6-4963-8721-679D11F9689D}"/>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D9A21DF4-D41F-4C4F-ACCD-051B4CE2C18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C3DF44D0-772E-48CA-8B35-753097B3618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6217C76C-6087-4EC6-99FB-61820385FD1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2EBC1617-8E23-4A89-B5D8-E74531EE28B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2" name="テキスト ボックス 641">
          <a:extLst>
            <a:ext uri="{FF2B5EF4-FFF2-40B4-BE49-F238E27FC236}">
              <a16:creationId xmlns:a16="http://schemas.microsoft.com/office/drawing/2014/main" id="{84E78B85-1766-42BD-BBA9-C7DC98A8C3D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6E7B85BD-1231-4632-8C39-B1D63D1D74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35813</xdr:rowOff>
    </xdr:from>
    <xdr:to>
      <xdr:col>85</xdr:col>
      <xdr:colOff>126364</xdr:colOff>
      <xdr:row>85</xdr:row>
      <xdr:rowOff>163830</xdr:rowOff>
    </xdr:to>
    <xdr:cxnSp macro="">
      <xdr:nvCxnSpPr>
        <xdr:cNvPr id="644" name="直線コネクタ 643">
          <a:extLst>
            <a:ext uri="{FF2B5EF4-FFF2-40B4-BE49-F238E27FC236}">
              <a16:creationId xmlns:a16="http://schemas.microsoft.com/office/drawing/2014/main" id="{9F5095F5-16C4-48B6-9D1F-487880111094}"/>
            </a:ext>
          </a:extLst>
        </xdr:cNvPr>
        <xdr:cNvCxnSpPr/>
      </xdr:nvCxnSpPr>
      <xdr:spPr>
        <a:xfrm flipV="1">
          <a:off x="16318864" y="13408913"/>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45" name="【児童館】&#10;有形固定資産減価償却率最小値テキスト">
          <a:extLst>
            <a:ext uri="{FF2B5EF4-FFF2-40B4-BE49-F238E27FC236}">
              <a16:creationId xmlns:a16="http://schemas.microsoft.com/office/drawing/2014/main" id="{4153736D-6965-4724-8B40-A462139A9931}"/>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46" name="直線コネクタ 645">
          <a:extLst>
            <a:ext uri="{FF2B5EF4-FFF2-40B4-BE49-F238E27FC236}">
              <a16:creationId xmlns:a16="http://schemas.microsoft.com/office/drawing/2014/main" id="{E16BA212-AD88-4359-91E9-174FA1B41498}"/>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153940</xdr:rowOff>
    </xdr:from>
    <xdr:ext cx="405111" cy="259045"/>
    <xdr:sp macro="" textlink="">
      <xdr:nvSpPr>
        <xdr:cNvPr id="647" name="【児童館】&#10;有形固定資産減価償却率最大値テキスト">
          <a:extLst>
            <a:ext uri="{FF2B5EF4-FFF2-40B4-BE49-F238E27FC236}">
              <a16:creationId xmlns:a16="http://schemas.microsoft.com/office/drawing/2014/main" id="{917208D4-052A-4A75-8B72-1BDE27B9E2A0}"/>
            </a:ext>
          </a:extLst>
        </xdr:cNvPr>
        <xdr:cNvSpPr txBox="1"/>
      </xdr:nvSpPr>
      <xdr:spPr>
        <a:xfrm>
          <a:off x="16357600" y="1318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35813</xdr:rowOff>
    </xdr:from>
    <xdr:to>
      <xdr:col>86</xdr:col>
      <xdr:colOff>25400</xdr:colOff>
      <xdr:row>78</xdr:row>
      <xdr:rowOff>35813</xdr:rowOff>
    </xdr:to>
    <xdr:cxnSp macro="">
      <xdr:nvCxnSpPr>
        <xdr:cNvPr id="648" name="直線コネクタ 647">
          <a:extLst>
            <a:ext uri="{FF2B5EF4-FFF2-40B4-BE49-F238E27FC236}">
              <a16:creationId xmlns:a16="http://schemas.microsoft.com/office/drawing/2014/main" id="{B201F867-69BA-4F4F-AA03-186C249E2978}"/>
            </a:ext>
          </a:extLst>
        </xdr:cNvPr>
        <xdr:cNvCxnSpPr/>
      </xdr:nvCxnSpPr>
      <xdr:spPr>
        <a:xfrm>
          <a:off x="16230600" y="1340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105173</xdr:rowOff>
    </xdr:from>
    <xdr:ext cx="405111" cy="259045"/>
    <xdr:sp macro="" textlink="">
      <xdr:nvSpPr>
        <xdr:cNvPr id="649" name="【児童館】&#10;有形固定資産減価償却率平均値テキスト">
          <a:extLst>
            <a:ext uri="{FF2B5EF4-FFF2-40B4-BE49-F238E27FC236}">
              <a16:creationId xmlns:a16="http://schemas.microsoft.com/office/drawing/2014/main" id="{2F289FAD-A5C6-455B-A53C-7EE1807AFCC9}"/>
            </a:ext>
          </a:extLst>
        </xdr:cNvPr>
        <xdr:cNvSpPr txBox="1"/>
      </xdr:nvSpPr>
      <xdr:spPr>
        <a:xfrm>
          <a:off x="16357600" y="1399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126746</xdr:rowOff>
    </xdr:from>
    <xdr:to>
      <xdr:col>85</xdr:col>
      <xdr:colOff>177800</xdr:colOff>
      <xdr:row>82</xdr:row>
      <xdr:rowOff>56896</xdr:rowOff>
    </xdr:to>
    <xdr:sp macro="" textlink="">
      <xdr:nvSpPr>
        <xdr:cNvPr id="650" name="フローチャート: 判断 649">
          <a:extLst>
            <a:ext uri="{FF2B5EF4-FFF2-40B4-BE49-F238E27FC236}">
              <a16:creationId xmlns:a16="http://schemas.microsoft.com/office/drawing/2014/main" id="{02B2105C-E06F-4BE6-BFE3-548C4EB91F56}"/>
            </a:ext>
          </a:extLst>
        </xdr:cNvPr>
        <xdr:cNvSpPr/>
      </xdr:nvSpPr>
      <xdr:spPr>
        <a:xfrm>
          <a:off x="162687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58165</xdr:rowOff>
    </xdr:from>
    <xdr:to>
      <xdr:col>81</xdr:col>
      <xdr:colOff>101600</xdr:colOff>
      <xdr:row>81</xdr:row>
      <xdr:rowOff>159765</xdr:rowOff>
    </xdr:to>
    <xdr:sp macro="" textlink="">
      <xdr:nvSpPr>
        <xdr:cNvPr id="651" name="フローチャート: 判断 650">
          <a:extLst>
            <a:ext uri="{FF2B5EF4-FFF2-40B4-BE49-F238E27FC236}">
              <a16:creationId xmlns:a16="http://schemas.microsoft.com/office/drawing/2014/main" id="{86652775-EC72-4BA0-8407-DA1FAC70988B}"/>
            </a:ext>
          </a:extLst>
        </xdr:cNvPr>
        <xdr:cNvSpPr/>
      </xdr:nvSpPr>
      <xdr:spPr>
        <a:xfrm>
          <a:off x="15430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46737</xdr:rowOff>
    </xdr:from>
    <xdr:to>
      <xdr:col>76</xdr:col>
      <xdr:colOff>165100</xdr:colOff>
      <xdr:row>81</xdr:row>
      <xdr:rowOff>148337</xdr:rowOff>
    </xdr:to>
    <xdr:sp macro="" textlink="">
      <xdr:nvSpPr>
        <xdr:cNvPr id="652" name="フローチャート: 判断 651">
          <a:extLst>
            <a:ext uri="{FF2B5EF4-FFF2-40B4-BE49-F238E27FC236}">
              <a16:creationId xmlns:a16="http://schemas.microsoft.com/office/drawing/2014/main" id="{0BD27A3C-A279-4512-B522-F325042D99DA}"/>
            </a:ext>
          </a:extLst>
        </xdr:cNvPr>
        <xdr:cNvSpPr/>
      </xdr:nvSpPr>
      <xdr:spPr>
        <a:xfrm>
          <a:off x="14541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53" name="フローチャート: 判断 652">
          <a:extLst>
            <a:ext uri="{FF2B5EF4-FFF2-40B4-BE49-F238E27FC236}">
              <a16:creationId xmlns:a16="http://schemas.microsoft.com/office/drawing/2014/main" id="{702DA8E1-C473-4310-A904-ACDFFD9697AF}"/>
            </a:ext>
          </a:extLst>
        </xdr:cNvPr>
        <xdr:cNvSpPr/>
      </xdr:nvSpPr>
      <xdr:spPr>
        <a:xfrm>
          <a:off x="13652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39878</xdr:rowOff>
    </xdr:from>
    <xdr:to>
      <xdr:col>67</xdr:col>
      <xdr:colOff>101600</xdr:colOff>
      <xdr:row>80</xdr:row>
      <xdr:rowOff>141478</xdr:rowOff>
    </xdr:to>
    <xdr:sp macro="" textlink="">
      <xdr:nvSpPr>
        <xdr:cNvPr id="654" name="フローチャート: 判断 653">
          <a:extLst>
            <a:ext uri="{FF2B5EF4-FFF2-40B4-BE49-F238E27FC236}">
              <a16:creationId xmlns:a16="http://schemas.microsoft.com/office/drawing/2014/main" id="{C0907EA3-1A75-49C5-8F02-3273F9855FBD}"/>
            </a:ext>
          </a:extLst>
        </xdr:cNvPr>
        <xdr:cNvSpPr/>
      </xdr:nvSpPr>
      <xdr:spPr>
        <a:xfrm>
          <a:off x="12763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DDA3628-EDF6-4F2C-835A-3822D8DBE5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A5526DCD-1900-451D-BE71-EF50520137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449D238-8858-4DE3-B0FA-AF082D9080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F0DCADE-D067-474C-A2F4-C530E59C7B9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B71ED4D-3E6A-4368-9ACE-DB269BE460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78739</xdr:rowOff>
    </xdr:from>
    <xdr:to>
      <xdr:col>67</xdr:col>
      <xdr:colOff>101600</xdr:colOff>
      <xdr:row>85</xdr:row>
      <xdr:rowOff>8889</xdr:rowOff>
    </xdr:to>
    <xdr:sp macro="" textlink="">
      <xdr:nvSpPr>
        <xdr:cNvPr id="660" name="楕円 659">
          <a:extLst>
            <a:ext uri="{FF2B5EF4-FFF2-40B4-BE49-F238E27FC236}">
              <a16:creationId xmlns:a16="http://schemas.microsoft.com/office/drawing/2014/main" id="{91C28A78-26BF-40A6-80EF-1EDD01073A97}"/>
            </a:ext>
          </a:extLst>
        </xdr:cNvPr>
        <xdr:cNvSpPr/>
      </xdr:nvSpPr>
      <xdr:spPr>
        <a:xfrm>
          <a:off x="1276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4842</xdr:rowOff>
    </xdr:from>
    <xdr:ext cx="405111" cy="259045"/>
    <xdr:sp macro="" textlink="">
      <xdr:nvSpPr>
        <xdr:cNvPr id="661" name="n_1aveValue【児童館】&#10;有形固定資産減価償却率">
          <a:extLst>
            <a:ext uri="{FF2B5EF4-FFF2-40B4-BE49-F238E27FC236}">
              <a16:creationId xmlns:a16="http://schemas.microsoft.com/office/drawing/2014/main" id="{91BC5EC0-A3A5-4994-92F4-B1091FCCC04C}"/>
            </a:ext>
          </a:extLst>
        </xdr:cNvPr>
        <xdr:cNvSpPr txBox="1"/>
      </xdr:nvSpPr>
      <xdr:spPr>
        <a:xfrm>
          <a:off x="1526604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164864</xdr:rowOff>
    </xdr:from>
    <xdr:ext cx="405111" cy="259045"/>
    <xdr:sp macro="" textlink="">
      <xdr:nvSpPr>
        <xdr:cNvPr id="662" name="n_2aveValue【児童館】&#10;有形固定資産減価償却率">
          <a:extLst>
            <a:ext uri="{FF2B5EF4-FFF2-40B4-BE49-F238E27FC236}">
              <a16:creationId xmlns:a16="http://schemas.microsoft.com/office/drawing/2014/main" id="{211EFCEB-1EBA-4071-9837-559AB167960C}"/>
            </a:ext>
          </a:extLst>
        </xdr:cNvPr>
        <xdr:cNvSpPr txBox="1"/>
      </xdr:nvSpPr>
      <xdr:spPr>
        <a:xfrm>
          <a:off x="14389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64279</xdr:rowOff>
    </xdr:from>
    <xdr:ext cx="405111" cy="259045"/>
    <xdr:sp macro="" textlink="">
      <xdr:nvSpPr>
        <xdr:cNvPr id="663" name="n_3aveValue【児童館】&#10;有形固定資産減価償却率">
          <a:extLst>
            <a:ext uri="{FF2B5EF4-FFF2-40B4-BE49-F238E27FC236}">
              <a16:creationId xmlns:a16="http://schemas.microsoft.com/office/drawing/2014/main" id="{BDE16781-3885-4630-9B08-FD359158810D}"/>
            </a:ext>
          </a:extLst>
        </xdr:cNvPr>
        <xdr:cNvSpPr txBox="1"/>
      </xdr:nvSpPr>
      <xdr:spPr>
        <a:xfrm>
          <a:off x="13500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158005</xdr:rowOff>
    </xdr:from>
    <xdr:ext cx="405111" cy="259045"/>
    <xdr:sp macro="" textlink="">
      <xdr:nvSpPr>
        <xdr:cNvPr id="664" name="n_4aveValue【児童館】&#10;有形固定資産減価償却率">
          <a:extLst>
            <a:ext uri="{FF2B5EF4-FFF2-40B4-BE49-F238E27FC236}">
              <a16:creationId xmlns:a16="http://schemas.microsoft.com/office/drawing/2014/main" id="{6888AF77-118A-4DD0-A113-F461F6121492}"/>
            </a:ext>
          </a:extLst>
        </xdr:cNvPr>
        <xdr:cNvSpPr txBox="1"/>
      </xdr:nvSpPr>
      <xdr:spPr>
        <a:xfrm>
          <a:off x="12611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665" name="n_4mainValue【児童館】&#10;有形固定資産減価償却率">
          <a:extLst>
            <a:ext uri="{FF2B5EF4-FFF2-40B4-BE49-F238E27FC236}">
              <a16:creationId xmlns:a16="http://schemas.microsoft.com/office/drawing/2014/main" id="{65A6EB2D-C8CE-4FDF-A268-CE793F5005CF}"/>
            </a:ext>
          </a:extLst>
        </xdr:cNvPr>
        <xdr:cNvSpPr txBox="1"/>
      </xdr:nvSpPr>
      <xdr:spPr>
        <a:xfrm>
          <a:off x="12611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6" name="正方形/長方形 665">
          <a:extLst>
            <a:ext uri="{FF2B5EF4-FFF2-40B4-BE49-F238E27FC236}">
              <a16:creationId xmlns:a16="http://schemas.microsoft.com/office/drawing/2014/main" id="{953D8030-43EB-4578-9FA5-9530F72181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7" name="正方形/長方形 666">
          <a:extLst>
            <a:ext uri="{FF2B5EF4-FFF2-40B4-BE49-F238E27FC236}">
              <a16:creationId xmlns:a16="http://schemas.microsoft.com/office/drawing/2014/main" id="{16A66A91-5900-43C2-85ED-F72E5D3E82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8" name="正方形/長方形 667">
          <a:extLst>
            <a:ext uri="{FF2B5EF4-FFF2-40B4-BE49-F238E27FC236}">
              <a16:creationId xmlns:a16="http://schemas.microsoft.com/office/drawing/2014/main" id="{753D1562-8417-4CFF-ADA0-BD0ACBD69C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9" name="正方形/長方形 668">
          <a:extLst>
            <a:ext uri="{FF2B5EF4-FFF2-40B4-BE49-F238E27FC236}">
              <a16:creationId xmlns:a16="http://schemas.microsoft.com/office/drawing/2014/main" id="{715B1554-77C0-4E03-9ACA-6DE403EBBBE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0" name="正方形/長方形 669">
          <a:extLst>
            <a:ext uri="{FF2B5EF4-FFF2-40B4-BE49-F238E27FC236}">
              <a16:creationId xmlns:a16="http://schemas.microsoft.com/office/drawing/2014/main" id="{67934BDE-BD9D-43C6-B400-4047818BA1E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1" name="正方形/長方形 670">
          <a:extLst>
            <a:ext uri="{FF2B5EF4-FFF2-40B4-BE49-F238E27FC236}">
              <a16:creationId xmlns:a16="http://schemas.microsoft.com/office/drawing/2014/main" id="{88A439B5-54D0-4DC6-A88C-C7C6EE0DC4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2" name="正方形/長方形 671">
          <a:extLst>
            <a:ext uri="{FF2B5EF4-FFF2-40B4-BE49-F238E27FC236}">
              <a16:creationId xmlns:a16="http://schemas.microsoft.com/office/drawing/2014/main" id="{44804219-C0D1-4B9B-890D-A20C7C5360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3" name="正方形/長方形 672">
          <a:extLst>
            <a:ext uri="{FF2B5EF4-FFF2-40B4-BE49-F238E27FC236}">
              <a16:creationId xmlns:a16="http://schemas.microsoft.com/office/drawing/2014/main" id="{668AB837-78AC-449F-AACF-28FAD1109B8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4" name="テキスト ボックス 673">
          <a:extLst>
            <a:ext uri="{FF2B5EF4-FFF2-40B4-BE49-F238E27FC236}">
              <a16:creationId xmlns:a16="http://schemas.microsoft.com/office/drawing/2014/main" id="{6E1B41FE-005D-4C18-A89F-C659B925AB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5" name="直線コネクタ 674">
          <a:extLst>
            <a:ext uri="{FF2B5EF4-FFF2-40B4-BE49-F238E27FC236}">
              <a16:creationId xmlns:a16="http://schemas.microsoft.com/office/drawing/2014/main" id="{8CDFF5FF-7888-4931-83D9-7B4CC99EAA3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6" name="直線コネクタ 675">
          <a:extLst>
            <a:ext uri="{FF2B5EF4-FFF2-40B4-BE49-F238E27FC236}">
              <a16:creationId xmlns:a16="http://schemas.microsoft.com/office/drawing/2014/main" id="{A8707206-0A97-415C-A5B5-DE97643DFD6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7" name="テキスト ボックス 676">
          <a:extLst>
            <a:ext uri="{FF2B5EF4-FFF2-40B4-BE49-F238E27FC236}">
              <a16:creationId xmlns:a16="http://schemas.microsoft.com/office/drawing/2014/main" id="{36E8BA4F-681C-419E-A3B8-71087A9D565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8" name="直線コネクタ 677">
          <a:extLst>
            <a:ext uri="{FF2B5EF4-FFF2-40B4-BE49-F238E27FC236}">
              <a16:creationId xmlns:a16="http://schemas.microsoft.com/office/drawing/2014/main" id="{15B117F9-5DFB-452D-A1A3-82197D678FB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9" name="テキスト ボックス 678">
          <a:extLst>
            <a:ext uri="{FF2B5EF4-FFF2-40B4-BE49-F238E27FC236}">
              <a16:creationId xmlns:a16="http://schemas.microsoft.com/office/drawing/2014/main" id="{4BAE837A-4C2F-496A-AFA1-79C88D1E247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0" name="直線コネクタ 679">
          <a:extLst>
            <a:ext uri="{FF2B5EF4-FFF2-40B4-BE49-F238E27FC236}">
              <a16:creationId xmlns:a16="http://schemas.microsoft.com/office/drawing/2014/main" id="{95D476D2-3874-429A-B943-47BDDDBF823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1" name="テキスト ボックス 680">
          <a:extLst>
            <a:ext uri="{FF2B5EF4-FFF2-40B4-BE49-F238E27FC236}">
              <a16:creationId xmlns:a16="http://schemas.microsoft.com/office/drawing/2014/main" id="{180FFED8-58DA-47FF-B124-D045D0EDCB9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2" name="直線コネクタ 681">
          <a:extLst>
            <a:ext uri="{FF2B5EF4-FFF2-40B4-BE49-F238E27FC236}">
              <a16:creationId xmlns:a16="http://schemas.microsoft.com/office/drawing/2014/main" id="{A8E34977-68A5-4736-BC9B-02F12F257CA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3" name="テキスト ボックス 682">
          <a:extLst>
            <a:ext uri="{FF2B5EF4-FFF2-40B4-BE49-F238E27FC236}">
              <a16:creationId xmlns:a16="http://schemas.microsoft.com/office/drawing/2014/main" id="{E2337DB9-E743-4793-BBFC-64F2B57849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4" name="直線コネクタ 683">
          <a:extLst>
            <a:ext uri="{FF2B5EF4-FFF2-40B4-BE49-F238E27FC236}">
              <a16:creationId xmlns:a16="http://schemas.microsoft.com/office/drawing/2014/main" id="{0BBB8FF1-1FC7-406C-BC93-D190D8BC28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5" name="テキスト ボックス 684">
          <a:extLst>
            <a:ext uri="{FF2B5EF4-FFF2-40B4-BE49-F238E27FC236}">
              <a16:creationId xmlns:a16="http://schemas.microsoft.com/office/drawing/2014/main" id="{F2E9B712-3453-4EF3-B832-D42CBCF1EDC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6" name="【児童館】&#10;一人当たり面積グラフ枠">
          <a:extLst>
            <a:ext uri="{FF2B5EF4-FFF2-40B4-BE49-F238E27FC236}">
              <a16:creationId xmlns:a16="http://schemas.microsoft.com/office/drawing/2014/main" id="{3870E125-8CB1-451A-BEEE-381E4139DFC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1524</xdr:rowOff>
    </xdr:to>
    <xdr:cxnSp macro="">
      <xdr:nvCxnSpPr>
        <xdr:cNvPr id="687" name="直線コネクタ 686">
          <a:extLst>
            <a:ext uri="{FF2B5EF4-FFF2-40B4-BE49-F238E27FC236}">
              <a16:creationId xmlns:a16="http://schemas.microsoft.com/office/drawing/2014/main" id="{3E899AC7-3A06-424F-83EA-34A830448A86}"/>
            </a:ext>
          </a:extLst>
        </xdr:cNvPr>
        <xdr:cNvCxnSpPr/>
      </xdr:nvCxnSpPr>
      <xdr:spPr>
        <a:xfrm flipV="1">
          <a:off x="22160864" y="1328318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688" name="【児童館】&#10;一人当たり面積最小値テキスト">
          <a:extLst>
            <a:ext uri="{FF2B5EF4-FFF2-40B4-BE49-F238E27FC236}">
              <a16:creationId xmlns:a16="http://schemas.microsoft.com/office/drawing/2014/main" id="{84BD0ABD-1592-4904-A02C-E663B474726A}"/>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689" name="直線コネクタ 688">
          <a:extLst>
            <a:ext uri="{FF2B5EF4-FFF2-40B4-BE49-F238E27FC236}">
              <a16:creationId xmlns:a16="http://schemas.microsoft.com/office/drawing/2014/main" id="{A86E9366-37F0-460F-B165-D2BFD1A2B8E8}"/>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90" name="【児童館】&#10;一人当たり面積最大値テキスト">
          <a:extLst>
            <a:ext uri="{FF2B5EF4-FFF2-40B4-BE49-F238E27FC236}">
              <a16:creationId xmlns:a16="http://schemas.microsoft.com/office/drawing/2014/main" id="{55AB8E65-E2AD-4F04-91B8-0C0B232B2629}"/>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91" name="直線コネクタ 690">
          <a:extLst>
            <a:ext uri="{FF2B5EF4-FFF2-40B4-BE49-F238E27FC236}">
              <a16:creationId xmlns:a16="http://schemas.microsoft.com/office/drawing/2014/main" id="{C44E79DF-76E8-400C-AE85-895EA93B17A2}"/>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166895</xdr:rowOff>
    </xdr:from>
    <xdr:ext cx="469744" cy="259045"/>
    <xdr:sp macro="" textlink="">
      <xdr:nvSpPr>
        <xdr:cNvPr id="692" name="【児童館】&#10;一人当たり面積平均値テキスト">
          <a:extLst>
            <a:ext uri="{FF2B5EF4-FFF2-40B4-BE49-F238E27FC236}">
              <a16:creationId xmlns:a16="http://schemas.microsoft.com/office/drawing/2014/main" id="{EB7FEB40-9591-4CB1-B5EA-A31C5FE53BE6}"/>
            </a:ext>
          </a:extLst>
        </xdr:cNvPr>
        <xdr:cNvSpPr txBox="1"/>
      </xdr:nvSpPr>
      <xdr:spPr>
        <a:xfrm>
          <a:off x="22199600" y="1422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693" name="フローチャート: 判断 692">
          <a:extLst>
            <a:ext uri="{FF2B5EF4-FFF2-40B4-BE49-F238E27FC236}">
              <a16:creationId xmlns:a16="http://schemas.microsoft.com/office/drawing/2014/main" id="{D6C7AC04-BF15-4AAA-A423-0C996DF9AA87}"/>
            </a:ext>
          </a:extLst>
        </xdr:cNvPr>
        <xdr:cNvSpPr/>
      </xdr:nvSpPr>
      <xdr:spPr>
        <a:xfrm>
          <a:off x="22110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7874</xdr:rowOff>
    </xdr:from>
    <xdr:to>
      <xdr:col>112</xdr:col>
      <xdr:colOff>38100</xdr:colOff>
      <xdr:row>83</xdr:row>
      <xdr:rowOff>109474</xdr:rowOff>
    </xdr:to>
    <xdr:sp macro="" textlink="">
      <xdr:nvSpPr>
        <xdr:cNvPr id="694" name="フローチャート: 判断 693">
          <a:extLst>
            <a:ext uri="{FF2B5EF4-FFF2-40B4-BE49-F238E27FC236}">
              <a16:creationId xmlns:a16="http://schemas.microsoft.com/office/drawing/2014/main" id="{D39FA4D5-D930-4B89-924F-2BDF6BB5550B}"/>
            </a:ext>
          </a:extLst>
        </xdr:cNvPr>
        <xdr:cNvSpPr/>
      </xdr:nvSpPr>
      <xdr:spPr>
        <a:xfrm>
          <a:off x="21272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95" name="フローチャート: 判断 694">
          <a:extLst>
            <a:ext uri="{FF2B5EF4-FFF2-40B4-BE49-F238E27FC236}">
              <a16:creationId xmlns:a16="http://schemas.microsoft.com/office/drawing/2014/main" id="{A12175DA-950A-4005-95E1-7E9A0130C0C2}"/>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96" name="フローチャート: 判断 695">
          <a:extLst>
            <a:ext uri="{FF2B5EF4-FFF2-40B4-BE49-F238E27FC236}">
              <a16:creationId xmlns:a16="http://schemas.microsoft.com/office/drawing/2014/main" id="{DA0936A9-E2E9-45CB-8891-B72C7D94B611}"/>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163322</xdr:rowOff>
    </xdr:from>
    <xdr:to>
      <xdr:col>98</xdr:col>
      <xdr:colOff>38100</xdr:colOff>
      <xdr:row>84</xdr:row>
      <xdr:rowOff>93472</xdr:rowOff>
    </xdr:to>
    <xdr:sp macro="" textlink="">
      <xdr:nvSpPr>
        <xdr:cNvPr id="697" name="フローチャート: 判断 696">
          <a:extLst>
            <a:ext uri="{FF2B5EF4-FFF2-40B4-BE49-F238E27FC236}">
              <a16:creationId xmlns:a16="http://schemas.microsoft.com/office/drawing/2014/main" id="{F3549940-B9ED-4C1D-B458-2CA59556322F}"/>
            </a:ext>
          </a:extLst>
        </xdr:cNvPr>
        <xdr:cNvSpPr/>
      </xdr:nvSpPr>
      <xdr:spPr>
        <a:xfrm>
          <a:off x="18605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E5A9677B-F67D-4819-98FC-54358989987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ABE4174B-00F3-42E7-9690-5E64C93DA67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C8F5ED0E-0E4F-4A3F-BB1C-837539EE879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95BB22FE-E44C-4B1F-9E2C-D629F62BF17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4B90750B-1CC6-4185-83DA-8D3E9B1E958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39878</xdr:rowOff>
    </xdr:from>
    <xdr:to>
      <xdr:col>98</xdr:col>
      <xdr:colOff>38100</xdr:colOff>
      <xdr:row>85</xdr:row>
      <xdr:rowOff>141478</xdr:rowOff>
    </xdr:to>
    <xdr:sp macro="" textlink="">
      <xdr:nvSpPr>
        <xdr:cNvPr id="703" name="楕円 702">
          <a:extLst>
            <a:ext uri="{FF2B5EF4-FFF2-40B4-BE49-F238E27FC236}">
              <a16:creationId xmlns:a16="http://schemas.microsoft.com/office/drawing/2014/main" id="{38AE548B-25A1-49AE-9C85-0BAA9429C60A}"/>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126001</xdr:rowOff>
    </xdr:from>
    <xdr:ext cx="469744" cy="259045"/>
    <xdr:sp macro="" textlink="">
      <xdr:nvSpPr>
        <xdr:cNvPr id="704" name="n_1aveValue【児童館】&#10;一人当たり面積">
          <a:extLst>
            <a:ext uri="{FF2B5EF4-FFF2-40B4-BE49-F238E27FC236}">
              <a16:creationId xmlns:a16="http://schemas.microsoft.com/office/drawing/2014/main" id="{69DB4BF4-B3C7-4A4D-80D9-C8DA405D7AB4}"/>
            </a:ext>
          </a:extLst>
        </xdr:cNvPr>
        <xdr:cNvSpPr txBox="1"/>
      </xdr:nvSpPr>
      <xdr:spPr>
        <a:xfrm>
          <a:off x="210757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5" name="n_2aveValue【児童館】&#10;一人当たり面積">
          <a:extLst>
            <a:ext uri="{FF2B5EF4-FFF2-40B4-BE49-F238E27FC236}">
              <a16:creationId xmlns:a16="http://schemas.microsoft.com/office/drawing/2014/main" id="{6BEB1643-CEAA-45E5-AC1C-C0FF9AC886D5}"/>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6" name="n_3aveValue【児童館】&#10;一人当たり面積">
          <a:extLst>
            <a:ext uri="{FF2B5EF4-FFF2-40B4-BE49-F238E27FC236}">
              <a16:creationId xmlns:a16="http://schemas.microsoft.com/office/drawing/2014/main" id="{60859E71-A80A-4E6A-91C1-A5371365652F}"/>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109999</xdr:rowOff>
    </xdr:from>
    <xdr:ext cx="469744" cy="259045"/>
    <xdr:sp macro="" textlink="">
      <xdr:nvSpPr>
        <xdr:cNvPr id="707" name="n_4aveValue【児童館】&#10;一人当たり面積">
          <a:extLst>
            <a:ext uri="{FF2B5EF4-FFF2-40B4-BE49-F238E27FC236}">
              <a16:creationId xmlns:a16="http://schemas.microsoft.com/office/drawing/2014/main" id="{F1AC394A-1109-4D8B-A9FA-23FBCE9E7034}"/>
            </a:ext>
          </a:extLst>
        </xdr:cNvPr>
        <xdr:cNvSpPr txBox="1"/>
      </xdr:nvSpPr>
      <xdr:spPr>
        <a:xfrm>
          <a:off x="18421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08" name="n_4mainValue【児童館】&#10;一人当たり面積">
          <a:extLst>
            <a:ext uri="{FF2B5EF4-FFF2-40B4-BE49-F238E27FC236}">
              <a16:creationId xmlns:a16="http://schemas.microsoft.com/office/drawing/2014/main" id="{725AAF09-1ABE-41BF-AD06-3C6992442035}"/>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CE34F3C7-465E-4421-91B3-C4074594C0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38311EB3-21DC-413F-852D-5E6F7C8123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B873B753-2DB4-48F7-A4BB-78F6C28118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D2A39474-E9AD-449F-BBDA-8211927E30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0BCCE8B3-B997-4FB0-8756-3165DE5024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20E46C6D-C326-4A45-9947-2F50487D66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DBB458E9-1B24-469F-8919-4FB5F02434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10BC6FB7-5B94-45B5-A649-AF9BA7C1FF5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3B37B2B6-AC26-4C3A-B5E8-79F9AE4971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817DB2E3-1CF7-4B91-971D-ACF254EAE72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884194C8-7B6C-4187-A24C-0992EC981B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0" name="直線コネクタ 719">
          <a:extLst>
            <a:ext uri="{FF2B5EF4-FFF2-40B4-BE49-F238E27FC236}">
              <a16:creationId xmlns:a16="http://schemas.microsoft.com/office/drawing/2014/main" id="{5D07CAAF-F14B-436E-9D88-1A72A650F5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1" name="テキスト ボックス 720">
          <a:extLst>
            <a:ext uri="{FF2B5EF4-FFF2-40B4-BE49-F238E27FC236}">
              <a16:creationId xmlns:a16="http://schemas.microsoft.com/office/drawing/2014/main" id="{390400B8-76E7-4C28-A3B5-44EC52F4668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2" name="直線コネクタ 721">
          <a:extLst>
            <a:ext uri="{FF2B5EF4-FFF2-40B4-BE49-F238E27FC236}">
              <a16:creationId xmlns:a16="http://schemas.microsoft.com/office/drawing/2014/main" id="{93147DC3-C518-41ED-9480-695C7A606AB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3" name="テキスト ボックス 722">
          <a:extLst>
            <a:ext uri="{FF2B5EF4-FFF2-40B4-BE49-F238E27FC236}">
              <a16:creationId xmlns:a16="http://schemas.microsoft.com/office/drawing/2014/main" id="{983A318A-4F92-4918-8277-A933D4E122C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4" name="直線コネクタ 723">
          <a:extLst>
            <a:ext uri="{FF2B5EF4-FFF2-40B4-BE49-F238E27FC236}">
              <a16:creationId xmlns:a16="http://schemas.microsoft.com/office/drawing/2014/main" id="{75217EA5-0DBB-44F4-B86C-7891F482A49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5" name="テキスト ボックス 724">
          <a:extLst>
            <a:ext uri="{FF2B5EF4-FFF2-40B4-BE49-F238E27FC236}">
              <a16:creationId xmlns:a16="http://schemas.microsoft.com/office/drawing/2014/main" id="{ADB4A357-0F84-44F2-A810-5AE6880F0BD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6" name="直線コネクタ 725">
          <a:extLst>
            <a:ext uri="{FF2B5EF4-FFF2-40B4-BE49-F238E27FC236}">
              <a16:creationId xmlns:a16="http://schemas.microsoft.com/office/drawing/2014/main" id="{B4A89832-4009-4C5B-8618-7DEE5EC5DDF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7" name="テキスト ボックス 726">
          <a:extLst>
            <a:ext uri="{FF2B5EF4-FFF2-40B4-BE49-F238E27FC236}">
              <a16:creationId xmlns:a16="http://schemas.microsoft.com/office/drawing/2014/main" id="{EB22A0C3-6FF1-4761-AB6C-61045A787B0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8" name="直線コネクタ 727">
          <a:extLst>
            <a:ext uri="{FF2B5EF4-FFF2-40B4-BE49-F238E27FC236}">
              <a16:creationId xmlns:a16="http://schemas.microsoft.com/office/drawing/2014/main" id="{7AE3B547-46EC-4938-A114-9C462CBEAC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9" name="テキスト ボックス 728">
          <a:extLst>
            <a:ext uri="{FF2B5EF4-FFF2-40B4-BE49-F238E27FC236}">
              <a16:creationId xmlns:a16="http://schemas.microsoft.com/office/drawing/2014/main" id="{5A539861-4A22-4060-BC5B-A5E466F6A7B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0" name="直線コネクタ 729">
          <a:extLst>
            <a:ext uri="{FF2B5EF4-FFF2-40B4-BE49-F238E27FC236}">
              <a16:creationId xmlns:a16="http://schemas.microsoft.com/office/drawing/2014/main" id="{D0A6B3DB-4CAD-479E-95EC-2D6DD4F36AF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1" name="テキスト ボックス 730">
          <a:extLst>
            <a:ext uri="{FF2B5EF4-FFF2-40B4-BE49-F238E27FC236}">
              <a16:creationId xmlns:a16="http://schemas.microsoft.com/office/drawing/2014/main" id="{F45E4463-18E2-4357-94A9-4FC16310E2A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0FBEA040-1C19-4A4E-AA3B-F39644A06C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127636</xdr:rowOff>
    </xdr:from>
    <xdr:to>
      <xdr:col>85</xdr:col>
      <xdr:colOff>126364</xdr:colOff>
      <xdr:row>108</xdr:row>
      <xdr:rowOff>152400</xdr:rowOff>
    </xdr:to>
    <xdr:cxnSp macro="">
      <xdr:nvCxnSpPr>
        <xdr:cNvPr id="733" name="直線コネクタ 732">
          <a:extLst>
            <a:ext uri="{FF2B5EF4-FFF2-40B4-BE49-F238E27FC236}">
              <a16:creationId xmlns:a16="http://schemas.microsoft.com/office/drawing/2014/main" id="{3100E785-8881-4988-A7CD-2D611C652B1E}"/>
            </a:ext>
          </a:extLst>
        </xdr:cNvPr>
        <xdr:cNvCxnSpPr/>
      </xdr:nvCxnSpPr>
      <xdr:spPr>
        <a:xfrm flipV="1">
          <a:off x="16318864" y="1710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4" name="【公民館】&#10;有形固定資産減価償却率最小値テキスト">
          <a:extLst>
            <a:ext uri="{FF2B5EF4-FFF2-40B4-BE49-F238E27FC236}">
              <a16:creationId xmlns:a16="http://schemas.microsoft.com/office/drawing/2014/main" id="{1E3C0C51-E49A-43D3-BB42-A2FD4C8605AA}"/>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5" name="直線コネクタ 734">
          <a:extLst>
            <a:ext uri="{FF2B5EF4-FFF2-40B4-BE49-F238E27FC236}">
              <a16:creationId xmlns:a16="http://schemas.microsoft.com/office/drawing/2014/main" id="{1BD9F182-C73A-4BCF-9A10-86D20CF161B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74313</xdr:rowOff>
    </xdr:from>
    <xdr:ext cx="405111" cy="259045"/>
    <xdr:sp macro="" textlink="">
      <xdr:nvSpPr>
        <xdr:cNvPr id="736" name="【公民館】&#10;有形固定資産減価償却率最大値テキスト">
          <a:extLst>
            <a:ext uri="{FF2B5EF4-FFF2-40B4-BE49-F238E27FC236}">
              <a16:creationId xmlns:a16="http://schemas.microsoft.com/office/drawing/2014/main" id="{1F17B963-E95D-4F85-9C5D-46245197D999}"/>
            </a:ext>
          </a:extLst>
        </xdr:cNvPr>
        <xdr:cNvSpPr txBox="1"/>
      </xdr:nvSpPr>
      <xdr:spPr>
        <a:xfrm>
          <a:off x="16357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127636</xdr:rowOff>
    </xdr:from>
    <xdr:to>
      <xdr:col>86</xdr:col>
      <xdr:colOff>25400</xdr:colOff>
      <xdr:row>99</xdr:row>
      <xdr:rowOff>127636</xdr:rowOff>
    </xdr:to>
    <xdr:cxnSp macro="">
      <xdr:nvCxnSpPr>
        <xdr:cNvPr id="737" name="直線コネクタ 736">
          <a:extLst>
            <a:ext uri="{FF2B5EF4-FFF2-40B4-BE49-F238E27FC236}">
              <a16:creationId xmlns:a16="http://schemas.microsoft.com/office/drawing/2014/main" id="{705B9CCC-140A-4116-8254-0B4DCECC38E6}"/>
            </a:ext>
          </a:extLst>
        </xdr:cNvPr>
        <xdr:cNvCxnSpPr/>
      </xdr:nvCxnSpPr>
      <xdr:spPr>
        <a:xfrm>
          <a:off x="16230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38" name="【公民館】&#10;有形固定資産減価償却率平均値テキスト">
          <a:extLst>
            <a:ext uri="{FF2B5EF4-FFF2-40B4-BE49-F238E27FC236}">
              <a16:creationId xmlns:a16="http://schemas.microsoft.com/office/drawing/2014/main" id="{B47E4D19-DEAA-47BC-A192-C5F14EC36867}"/>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39" name="フローチャート: 判断 738">
          <a:extLst>
            <a:ext uri="{FF2B5EF4-FFF2-40B4-BE49-F238E27FC236}">
              <a16:creationId xmlns:a16="http://schemas.microsoft.com/office/drawing/2014/main" id="{0D9F9311-1541-4018-9F40-CA9998C3802B}"/>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740" name="フローチャート: 判断 739">
          <a:extLst>
            <a:ext uri="{FF2B5EF4-FFF2-40B4-BE49-F238E27FC236}">
              <a16:creationId xmlns:a16="http://schemas.microsoft.com/office/drawing/2014/main" id="{B1A85037-CB5F-4EF3-A19A-365981843CBD}"/>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126364</xdr:rowOff>
    </xdr:from>
    <xdr:to>
      <xdr:col>76</xdr:col>
      <xdr:colOff>165100</xdr:colOff>
      <xdr:row>105</xdr:row>
      <xdr:rowOff>56514</xdr:rowOff>
    </xdr:to>
    <xdr:sp macro="" textlink="">
      <xdr:nvSpPr>
        <xdr:cNvPr id="741" name="フローチャート: 判断 740">
          <a:extLst>
            <a:ext uri="{FF2B5EF4-FFF2-40B4-BE49-F238E27FC236}">
              <a16:creationId xmlns:a16="http://schemas.microsoft.com/office/drawing/2014/main" id="{6FD658DB-5BAF-4390-966C-13C55FB0AE36}"/>
            </a:ext>
          </a:extLst>
        </xdr:cNvPr>
        <xdr:cNvSpPr/>
      </xdr:nvSpPr>
      <xdr:spPr>
        <a:xfrm>
          <a:off x="14541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742" name="フローチャート: 判断 741">
          <a:extLst>
            <a:ext uri="{FF2B5EF4-FFF2-40B4-BE49-F238E27FC236}">
              <a16:creationId xmlns:a16="http://schemas.microsoft.com/office/drawing/2014/main" id="{BB742E41-1899-43EC-9016-1DF8EE8EAF12}"/>
            </a:ext>
          </a:extLst>
        </xdr:cNvPr>
        <xdr:cNvSpPr/>
      </xdr:nvSpPr>
      <xdr:spPr>
        <a:xfrm>
          <a:off x="1365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743" name="フローチャート: 判断 742">
          <a:extLst>
            <a:ext uri="{FF2B5EF4-FFF2-40B4-BE49-F238E27FC236}">
              <a16:creationId xmlns:a16="http://schemas.microsoft.com/office/drawing/2014/main" id="{069009F5-A9F4-4008-9EDE-08D91A6CEA2C}"/>
            </a:ext>
          </a:extLst>
        </xdr:cNvPr>
        <xdr:cNvSpPr/>
      </xdr:nvSpPr>
      <xdr:spPr>
        <a:xfrm>
          <a:off x="1276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7093477-4F3F-4484-9C9D-FAA779D25A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32A445F0-2F53-44A5-8E64-A553E676441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8B31952B-B0D2-496A-9B8A-563A4D66CA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6034472F-DBAE-4F49-8360-2C28629648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CF27EBB6-038C-4AF3-9590-E0115ED2C0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749" name="楕円 748">
          <a:extLst>
            <a:ext uri="{FF2B5EF4-FFF2-40B4-BE49-F238E27FC236}">
              <a16:creationId xmlns:a16="http://schemas.microsoft.com/office/drawing/2014/main" id="{23DB26D5-717C-4A47-B480-E2281B2539A0}"/>
            </a:ext>
          </a:extLst>
        </xdr:cNvPr>
        <xdr:cNvSpPr/>
      </xdr:nvSpPr>
      <xdr:spPr>
        <a:xfrm>
          <a:off x="16268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750" name="【公民館】&#10;有形固定資産減価償却率該当値テキスト">
          <a:extLst>
            <a:ext uri="{FF2B5EF4-FFF2-40B4-BE49-F238E27FC236}">
              <a16:creationId xmlns:a16="http://schemas.microsoft.com/office/drawing/2014/main" id="{1BBDB422-1525-4978-AB0A-0BE1E321F4F9}"/>
            </a:ext>
          </a:extLst>
        </xdr:cNvPr>
        <xdr:cNvSpPr txBox="1"/>
      </xdr:nvSpPr>
      <xdr:spPr>
        <a:xfrm>
          <a:off x="16357600"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51" name="楕円 750">
          <a:extLst>
            <a:ext uri="{FF2B5EF4-FFF2-40B4-BE49-F238E27FC236}">
              <a16:creationId xmlns:a16="http://schemas.microsoft.com/office/drawing/2014/main" id="{756F9DA5-BF86-4F46-A790-48F5E11D5FE0}"/>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26670</xdr:rowOff>
    </xdr:to>
    <xdr:cxnSp macro="">
      <xdr:nvCxnSpPr>
        <xdr:cNvPr id="752" name="直線コネクタ 751">
          <a:extLst>
            <a:ext uri="{FF2B5EF4-FFF2-40B4-BE49-F238E27FC236}">
              <a16:creationId xmlns:a16="http://schemas.microsoft.com/office/drawing/2014/main" id="{0A9E3F1C-3155-461A-9CF7-AAB4F16FDD68}"/>
            </a:ext>
          </a:extLst>
        </xdr:cNvPr>
        <xdr:cNvCxnSpPr/>
      </xdr:nvCxnSpPr>
      <xdr:spPr>
        <a:xfrm>
          <a:off x="15481300" y="17830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53" name="楕円 752">
          <a:extLst>
            <a:ext uri="{FF2B5EF4-FFF2-40B4-BE49-F238E27FC236}">
              <a16:creationId xmlns:a16="http://schemas.microsoft.com/office/drawing/2014/main" id="{972C1749-E2E2-4340-AACF-25D714B8A5A0}"/>
            </a:ext>
          </a:extLst>
        </xdr:cNvPr>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104</xdr:row>
      <xdr:rowOff>0</xdr:rowOff>
    </xdr:to>
    <xdr:cxnSp macro="">
      <xdr:nvCxnSpPr>
        <xdr:cNvPr id="754" name="直線コネクタ 753">
          <a:extLst>
            <a:ext uri="{FF2B5EF4-FFF2-40B4-BE49-F238E27FC236}">
              <a16:creationId xmlns:a16="http://schemas.microsoft.com/office/drawing/2014/main" id="{46D5233D-FE3B-437A-B02E-BE70735FE064}"/>
            </a:ext>
          </a:extLst>
        </xdr:cNvPr>
        <xdr:cNvCxnSpPr/>
      </xdr:nvCxnSpPr>
      <xdr:spPr>
        <a:xfrm>
          <a:off x="14592300" y="1775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164464</xdr:rowOff>
    </xdr:from>
    <xdr:to>
      <xdr:col>72</xdr:col>
      <xdr:colOff>38100</xdr:colOff>
      <xdr:row>103</xdr:row>
      <xdr:rowOff>94614</xdr:rowOff>
    </xdr:to>
    <xdr:sp macro="" textlink="">
      <xdr:nvSpPr>
        <xdr:cNvPr id="755" name="楕円 754">
          <a:extLst>
            <a:ext uri="{FF2B5EF4-FFF2-40B4-BE49-F238E27FC236}">
              <a16:creationId xmlns:a16="http://schemas.microsoft.com/office/drawing/2014/main" id="{2EEE84F4-0324-4F43-8A88-4E1C1FAD074E}"/>
            </a:ext>
          </a:extLst>
        </xdr:cNvPr>
        <xdr:cNvSpPr/>
      </xdr:nvSpPr>
      <xdr:spPr>
        <a:xfrm>
          <a:off x="13652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43814</xdr:rowOff>
    </xdr:from>
    <xdr:to>
      <xdr:col>76</xdr:col>
      <xdr:colOff>114300</xdr:colOff>
      <xdr:row>103</xdr:row>
      <xdr:rowOff>95250</xdr:rowOff>
    </xdr:to>
    <xdr:cxnSp macro="">
      <xdr:nvCxnSpPr>
        <xdr:cNvPr id="756" name="直線コネクタ 755">
          <a:extLst>
            <a:ext uri="{FF2B5EF4-FFF2-40B4-BE49-F238E27FC236}">
              <a16:creationId xmlns:a16="http://schemas.microsoft.com/office/drawing/2014/main" id="{E80B8FBB-E832-44C3-8443-B19BDD992349}"/>
            </a:ext>
          </a:extLst>
        </xdr:cNvPr>
        <xdr:cNvCxnSpPr/>
      </xdr:nvCxnSpPr>
      <xdr:spPr>
        <a:xfrm>
          <a:off x="13703300" y="177031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57" name="楕円 756">
          <a:extLst>
            <a:ext uri="{FF2B5EF4-FFF2-40B4-BE49-F238E27FC236}">
              <a16:creationId xmlns:a16="http://schemas.microsoft.com/office/drawing/2014/main" id="{D41DA9A3-2038-42E1-B8AE-7519C3830A7C}"/>
            </a:ext>
          </a:extLst>
        </xdr:cNvPr>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43814</xdr:rowOff>
    </xdr:to>
    <xdr:cxnSp macro="">
      <xdr:nvCxnSpPr>
        <xdr:cNvPr id="758" name="直線コネクタ 757">
          <a:extLst>
            <a:ext uri="{FF2B5EF4-FFF2-40B4-BE49-F238E27FC236}">
              <a16:creationId xmlns:a16="http://schemas.microsoft.com/office/drawing/2014/main" id="{EA41F810-1F19-4392-AA78-9957ADAFFC7B}"/>
            </a:ext>
          </a:extLst>
        </xdr:cNvPr>
        <xdr:cNvCxnSpPr/>
      </xdr:nvCxnSpPr>
      <xdr:spPr>
        <a:xfrm>
          <a:off x="12814300" y="17655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759" name="n_1aveValue【公民館】&#10;有形固定資産減価償却率">
          <a:extLst>
            <a:ext uri="{FF2B5EF4-FFF2-40B4-BE49-F238E27FC236}">
              <a16:creationId xmlns:a16="http://schemas.microsoft.com/office/drawing/2014/main" id="{769AF362-9FBF-44B5-A650-3C6F2BFAB3F0}"/>
            </a:ext>
          </a:extLst>
        </xdr:cNvPr>
        <xdr:cNvSpPr txBox="1"/>
      </xdr:nvSpPr>
      <xdr:spPr>
        <a:xfrm>
          <a:off x="15266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47641</xdr:rowOff>
    </xdr:from>
    <xdr:ext cx="405111" cy="259045"/>
    <xdr:sp macro="" textlink="">
      <xdr:nvSpPr>
        <xdr:cNvPr id="760" name="n_2aveValue【公民館】&#10;有形固定資産減価償却率">
          <a:extLst>
            <a:ext uri="{FF2B5EF4-FFF2-40B4-BE49-F238E27FC236}">
              <a16:creationId xmlns:a16="http://schemas.microsoft.com/office/drawing/2014/main" id="{F48F01A1-539E-457B-B8A5-6122B30D6865}"/>
            </a:ext>
          </a:extLst>
        </xdr:cNvPr>
        <xdr:cNvSpPr txBox="1"/>
      </xdr:nvSpPr>
      <xdr:spPr>
        <a:xfrm>
          <a:off x="14389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761" name="n_3aveValue【公民館】&#10;有形固定資産減価償却率">
          <a:extLst>
            <a:ext uri="{FF2B5EF4-FFF2-40B4-BE49-F238E27FC236}">
              <a16:creationId xmlns:a16="http://schemas.microsoft.com/office/drawing/2014/main" id="{F25EF779-E455-4B67-AE1D-B7ED240061CB}"/>
            </a:ext>
          </a:extLst>
        </xdr:cNvPr>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91457</xdr:rowOff>
    </xdr:from>
    <xdr:ext cx="405111" cy="259045"/>
    <xdr:sp macro="" textlink="">
      <xdr:nvSpPr>
        <xdr:cNvPr id="762" name="n_4aveValue【公民館】&#10;有形固定資産減価償却率">
          <a:extLst>
            <a:ext uri="{FF2B5EF4-FFF2-40B4-BE49-F238E27FC236}">
              <a16:creationId xmlns:a16="http://schemas.microsoft.com/office/drawing/2014/main" id="{53B8C186-D3F9-4D62-A857-D90942176205}"/>
            </a:ext>
          </a:extLst>
        </xdr:cNvPr>
        <xdr:cNvSpPr txBox="1"/>
      </xdr:nvSpPr>
      <xdr:spPr>
        <a:xfrm>
          <a:off x="12611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63" name="n_1mainValue【公民館】&#10;有形固定資産減価償却率">
          <a:extLst>
            <a:ext uri="{FF2B5EF4-FFF2-40B4-BE49-F238E27FC236}">
              <a16:creationId xmlns:a16="http://schemas.microsoft.com/office/drawing/2014/main" id="{B4FA73EB-6B86-46DE-94C7-6B82DED5F4BC}"/>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764" name="n_2mainValue【公民館】&#10;有形固定資産減価償却率">
          <a:extLst>
            <a:ext uri="{FF2B5EF4-FFF2-40B4-BE49-F238E27FC236}">
              <a16:creationId xmlns:a16="http://schemas.microsoft.com/office/drawing/2014/main" id="{12FC6180-E9C5-42DF-B586-66AFECA5ED61}"/>
            </a:ext>
          </a:extLst>
        </xdr:cNvPr>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111141</xdr:rowOff>
    </xdr:from>
    <xdr:ext cx="405111" cy="259045"/>
    <xdr:sp macro="" textlink="">
      <xdr:nvSpPr>
        <xdr:cNvPr id="765" name="n_3mainValue【公民館】&#10;有形固定資産減価償却率">
          <a:extLst>
            <a:ext uri="{FF2B5EF4-FFF2-40B4-BE49-F238E27FC236}">
              <a16:creationId xmlns:a16="http://schemas.microsoft.com/office/drawing/2014/main" id="{4E5D15A6-A0B2-4685-A2B4-53CCB1A0B2BF}"/>
            </a:ext>
          </a:extLst>
        </xdr:cNvPr>
        <xdr:cNvSpPr txBox="1"/>
      </xdr:nvSpPr>
      <xdr:spPr>
        <a:xfrm>
          <a:off x="13500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66" name="n_4mainValue【公民館】&#10;有形固定資産減価償却率">
          <a:extLst>
            <a:ext uri="{FF2B5EF4-FFF2-40B4-BE49-F238E27FC236}">
              <a16:creationId xmlns:a16="http://schemas.microsoft.com/office/drawing/2014/main" id="{FB266802-8ACF-406E-BF45-1D1006971F53}"/>
            </a:ext>
          </a:extLst>
        </xdr:cNvPr>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BE522770-CDAC-4B89-AF67-CBE7EA661B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id="{4BA018E7-0783-4EC8-B0FC-E57C083006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id="{11B0386F-0549-4347-B9D8-3B532AA0F1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id="{906FB5A6-6A36-4F98-8A80-23E1B492294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id="{EAC8E555-BC14-4E5E-84E3-5A920044943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id="{F660B5DC-8D30-4E8F-B25E-233A1AC371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id="{D687CAF0-439B-4B15-ADAA-55DCFFFF14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A23E0506-7745-4EB8-8517-C6693CD1F9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id="{9A5CED29-4259-496D-B866-C2BB3C6DDE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4DDCA265-1E54-4E3F-83EE-2159C8D3F6F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7" name="直線コネクタ 776">
          <a:extLst>
            <a:ext uri="{FF2B5EF4-FFF2-40B4-BE49-F238E27FC236}">
              <a16:creationId xmlns:a16="http://schemas.microsoft.com/office/drawing/2014/main" id="{DFA92500-FD7D-4E20-9187-FAE30F77CB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8" name="テキスト ボックス 777">
          <a:extLst>
            <a:ext uri="{FF2B5EF4-FFF2-40B4-BE49-F238E27FC236}">
              <a16:creationId xmlns:a16="http://schemas.microsoft.com/office/drawing/2014/main" id="{605A7551-261E-4F01-9188-FC921CEDEE4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9" name="直線コネクタ 778">
          <a:extLst>
            <a:ext uri="{FF2B5EF4-FFF2-40B4-BE49-F238E27FC236}">
              <a16:creationId xmlns:a16="http://schemas.microsoft.com/office/drawing/2014/main" id="{D1B5E536-EE93-4832-B64A-673BB64F31C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0" name="テキスト ボックス 779">
          <a:extLst>
            <a:ext uri="{FF2B5EF4-FFF2-40B4-BE49-F238E27FC236}">
              <a16:creationId xmlns:a16="http://schemas.microsoft.com/office/drawing/2014/main" id="{0335983E-A7E9-4632-84B6-0EDB4C173E5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1" name="直線コネクタ 780">
          <a:extLst>
            <a:ext uri="{FF2B5EF4-FFF2-40B4-BE49-F238E27FC236}">
              <a16:creationId xmlns:a16="http://schemas.microsoft.com/office/drawing/2014/main" id="{0C6B3F61-95C9-4CAA-ADA5-49D918D220B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2" name="テキスト ボックス 781">
          <a:extLst>
            <a:ext uri="{FF2B5EF4-FFF2-40B4-BE49-F238E27FC236}">
              <a16:creationId xmlns:a16="http://schemas.microsoft.com/office/drawing/2014/main" id="{26E69852-790D-453E-A60C-0914D5596FF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3" name="直線コネクタ 782">
          <a:extLst>
            <a:ext uri="{FF2B5EF4-FFF2-40B4-BE49-F238E27FC236}">
              <a16:creationId xmlns:a16="http://schemas.microsoft.com/office/drawing/2014/main" id="{C5972F17-F555-4373-8DA4-86054071DD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4" name="テキスト ボックス 783">
          <a:extLst>
            <a:ext uri="{FF2B5EF4-FFF2-40B4-BE49-F238E27FC236}">
              <a16:creationId xmlns:a16="http://schemas.microsoft.com/office/drawing/2014/main" id="{984A6B03-8522-45DD-9883-47542826EF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5" name="直線コネクタ 784">
          <a:extLst>
            <a:ext uri="{FF2B5EF4-FFF2-40B4-BE49-F238E27FC236}">
              <a16:creationId xmlns:a16="http://schemas.microsoft.com/office/drawing/2014/main" id="{BFCFB3EA-455A-4A40-96E9-4B2955D2BD3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6" name="テキスト ボックス 785">
          <a:extLst>
            <a:ext uri="{FF2B5EF4-FFF2-40B4-BE49-F238E27FC236}">
              <a16:creationId xmlns:a16="http://schemas.microsoft.com/office/drawing/2014/main" id="{1D265BFF-3961-4E3E-8A82-97AECD60C7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7" name="直線コネクタ 786">
          <a:extLst>
            <a:ext uri="{FF2B5EF4-FFF2-40B4-BE49-F238E27FC236}">
              <a16:creationId xmlns:a16="http://schemas.microsoft.com/office/drawing/2014/main" id="{7DB9D778-F889-4314-B41E-7BFDBEFEFC1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8" name="テキスト ボックス 787">
          <a:extLst>
            <a:ext uri="{FF2B5EF4-FFF2-40B4-BE49-F238E27FC236}">
              <a16:creationId xmlns:a16="http://schemas.microsoft.com/office/drawing/2014/main" id="{44A1AA92-B0C6-4AF2-90AA-D4EA67AABAC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6C0E9744-620C-4717-AF6A-819ED71A67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A1D63FDD-FC79-44CE-BE32-F61E98A0B9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8B77FB32-65F8-4DFD-93B8-7FE9C85FBB4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109</xdr:row>
      <xdr:rowOff>25581</xdr:rowOff>
    </xdr:to>
    <xdr:cxnSp macro="">
      <xdr:nvCxnSpPr>
        <xdr:cNvPr id="792" name="直線コネクタ 791">
          <a:extLst>
            <a:ext uri="{FF2B5EF4-FFF2-40B4-BE49-F238E27FC236}">
              <a16:creationId xmlns:a16="http://schemas.microsoft.com/office/drawing/2014/main" id="{EC191B5C-0EF1-49DF-81DD-F35B82A0A85A}"/>
            </a:ext>
          </a:extLst>
        </xdr:cNvPr>
        <xdr:cNvCxnSpPr/>
      </xdr:nvCxnSpPr>
      <xdr:spPr>
        <a:xfrm flipV="1">
          <a:off x="22160864" y="17093837"/>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93" name="【公民館】&#10;一人当たり面積最小値テキスト">
          <a:extLst>
            <a:ext uri="{FF2B5EF4-FFF2-40B4-BE49-F238E27FC236}">
              <a16:creationId xmlns:a16="http://schemas.microsoft.com/office/drawing/2014/main" id="{59652A1B-B293-481A-B36A-C09E0BB2D5A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94" name="直線コネクタ 793">
          <a:extLst>
            <a:ext uri="{FF2B5EF4-FFF2-40B4-BE49-F238E27FC236}">
              <a16:creationId xmlns:a16="http://schemas.microsoft.com/office/drawing/2014/main" id="{2B2C2639-06D8-4E26-826C-D8B28CC29E2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95" name="【公民館】&#10;一人当たり面積最大値テキスト">
          <a:extLst>
            <a:ext uri="{FF2B5EF4-FFF2-40B4-BE49-F238E27FC236}">
              <a16:creationId xmlns:a16="http://schemas.microsoft.com/office/drawing/2014/main" id="{AA3101B3-197A-4653-B909-5514A4B64CF9}"/>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96" name="直線コネクタ 795">
          <a:extLst>
            <a:ext uri="{FF2B5EF4-FFF2-40B4-BE49-F238E27FC236}">
              <a16:creationId xmlns:a16="http://schemas.microsoft.com/office/drawing/2014/main" id="{BB9655D8-9022-4A5B-9EC2-CD072C8D4334}"/>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124658</xdr:rowOff>
    </xdr:from>
    <xdr:ext cx="469744" cy="259045"/>
    <xdr:sp macro="" textlink="">
      <xdr:nvSpPr>
        <xdr:cNvPr id="797" name="【公民館】&#10;一人当たり面積平均値テキスト">
          <a:extLst>
            <a:ext uri="{FF2B5EF4-FFF2-40B4-BE49-F238E27FC236}">
              <a16:creationId xmlns:a16="http://schemas.microsoft.com/office/drawing/2014/main" id="{46D6F704-9FB6-4D85-8FA3-420EB30BD083}"/>
            </a:ext>
          </a:extLst>
        </xdr:cNvPr>
        <xdr:cNvSpPr txBox="1"/>
      </xdr:nvSpPr>
      <xdr:spPr>
        <a:xfrm>
          <a:off x="22199600" y="18126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798" name="フローチャート: 判断 797">
          <a:extLst>
            <a:ext uri="{FF2B5EF4-FFF2-40B4-BE49-F238E27FC236}">
              <a16:creationId xmlns:a16="http://schemas.microsoft.com/office/drawing/2014/main" id="{1A574C4D-4459-4583-95C0-D9B200DDA986}"/>
            </a:ext>
          </a:extLst>
        </xdr:cNvPr>
        <xdr:cNvSpPr/>
      </xdr:nvSpPr>
      <xdr:spPr>
        <a:xfrm>
          <a:off x="22110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169092</xdr:rowOff>
    </xdr:from>
    <xdr:to>
      <xdr:col>112</xdr:col>
      <xdr:colOff>38100</xdr:colOff>
      <xdr:row>106</xdr:row>
      <xdr:rowOff>99242</xdr:rowOff>
    </xdr:to>
    <xdr:sp macro="" textlink="">
      <xdr:nvSpPr>
        <xdr:cNvPr id="799" name="フローチャート: 判断 798">
          <a:extLst>
            <a:ext uri="{FF2B5EF4-FFF2-40B4-BE49-F238E27FC236}">
              <a16:creationId xmlns:a16="http://schemas.microsoft.com/office/drawing/2014/main" id="{3C648161-4D77-4EFD-869F-9B154294961D}"/>
            </a:ext>
          </a:extLst>
        </xdr:cNvPr>
        <xdr:cNvSpPr/>
      </xdr:nvSpPr>
      <xdr:spPr>
        <a:xfrm>
          <a:off x="21272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167458</xdr:rowOff>
    </xdr:from>
    <xdr:to>
      <xdr:col>107</xdr:col>
      <xdr:colOff>101600</xdr:colOff>
      <xdr:row>106</xdr:row>
      <xdr:rowOff>97608</xdr:rowOff>
    </xdr:to>
    <xdr:sp macro="" textlink="">
      <xdr:nvSpPr>
        <xdr:cNvPr id="800" name="フローチャート: 判断 799">
          <a:extLst>
            <a:ext uri="{FF2B5EF4-FFF2-40B4-BE49-F238E27FC236}">
              <a16:creationId xmlns:a16="http://schemas.microsoft.com/office/drawing/2014/main" id="{662061C5-5B75-4E21-8A9E-8129759F2546}"/>
            </a:ext>
          </a:extLst>
        </xdr:cNvPr>
        <xdr:cNvSpPr/>
      </xdr:nvSpPr>
      <xdr:spPr>
        <a:xfrm>
          <a:off x="20383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xdr:rowOff>
    </xdr:from>
    <xdr:to>
      <xdr:col>102</xdr:col>
      <xdr:colOff>165100</xdr:colOff>
      <xdr:row>106</xdr:row>
      <xdr:rowOff>102507</xdr:rowOff>
    </xdr:to>
    <xdr:sp macro="" textlink="">
      <xdr:nvSpPr>
        <xdr:cNvPr id="801" name="フローチャート: 判断 800">
          <a:extLst>
            <a:ext uri="{FF2B5EF4-FFF2-40B4-BE49-F238E27FC236}">
              <a16:creationId xmlns:a16="http://schemas.microsoft.com/office/drawing/2014/main" id="{E8A6C8D8-A757-4A5A-8664-589F5635EAF7}"/>
            </a:ext>
          </a:extLst>
        </xdr:cNvPr>
        <xdr:cNvSpPr/>
      </xdr:nvSpPr>
      <xdr:spPr>
        <a:xfrm>
          <a:off x="19494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170724</xdr:rowOff>
    </xdr:from>
    <xdr:to>
      <xdr:col>98</xdr:col>
      <xdr:colOff>38100</xdr:colOff>
      <xdr:row>106</xdr:row>
      <xdr:rowOff>100874</xdr:rowOff>
    </xdr:to>
    <xdr:sp macro="" textlink="">
      <xdr:nvSpPr>
        <xdr:cNvPr id="802" name="フローチャート: 判断 801">
          <a:extLst>
            <a:ext uri="{FF2B5EF4-FFF2-40B4-BE49-F238E27FC236}">
              <a16:creationId xmlns:a16="http://schemas.microsoft.com/office/drawing/2014/main" id="{4D48293D-63C8-4806-91D0-9229CB1CB67F}"/>
            </a:ext>
          </a:extLst>
        </xdr:cNvPr>
        <xdr:cNvSpPr/>
      </xdr:nvSpPr>
      <xdr:spPr>
        <a:xfrm>
          <a:off x="18605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E875F8E3-1728-4002-9388-308663BFA8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88D50FA4-532D-46B8-A5A6-C7E7073FDC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B55B05BB-F1AA-49C9-87BA-E18C35F54D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4DEBEDFE-096F-4D09-8021-564958CBA7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F81208B9-B7BB-4C05-BC24-C89EADFF52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125005</xdr:rowOff>
    </xdr:from>
    <xdr:to>
      <xdr:col>116</xdr:col>
      <xdr:colOff>114300</xdr:colOff>
      <xdr:row>105</xdr:row>
      <xdr:rowOff>55155</xdr:rowOff>
    </xdr:to>
    <xdr:sp macro="" textlink="">
      <xdr:nvSpPr>
        <xdr:cNvPr id="808" name="楕円 807">
          <a:extLst>
            <a:ext uri="{FF2B5EF4-FFF2-40B4-BE49-F238E27FC236}">
              <a16:creationId xmlns:a16="http://schemas.microsoft.com/office/drawing/2014/main" id="{F98E5C97-C4E4-401A-9E46-191024897365}"/>
            </a:ext>
          </a:extLst>
        </xdr:cNvPr>
        <xdr:cNvSpPr/>
      </xdr:nvSpPr>
      <xdr:spPr>
        <a:xfrm>
          <a:off x="22110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147882</xdr:rowOff>
    </xdr:from>
    <xdr:ext cx="469744" cy="259045"/>
    <xdr:sp macro="" textlink="">
      <xdr:nvSpPr>
        <xdr:cNvPr id="809" name="【公民館】&#10;一人当たり面積該当値テキスト">
          <a:extLst>
            <a:ext uri="{FF2B5EF4-FFF2-40B4-BE49-F238E27FC236}">
              <a16:creationId xmlns:a16="http://schemas.microsoft.com/office/drawing/2014/main" id="{F988DA83-F9B7-49FD-AE7D-580A80BCBD14}"/>
            </a:ext>
          </a:extLst>
        </xdr:cNvPr>
        <xdr:cNvSpPr txBox="1"/>
      </xdr:nvSpPr>
      <xdr:spPr>
        <a:xfrm>
          <a:off x="22199600" y="1780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136434</xdr:rowOff>
    </xdr:from>
    <xdr:to>
      <xdr:col>112</xdr:col>
      <xdr:colOff>38100</xdr:colOff>
      <xdr:row>105</xdr:row>
      <xdr:rowOff>66584</xdr:rowOff>
    </xdr:to>
    <xdr:sp macro="" textlink="">
      <xdr:nvSpPr>
        <xdr:cNvPr id="810" name="楕円 809">
          <a:extLst>
            <a:ext uri="{FF2B5EF4-FFF2-40B4-BE49-F238E27FC236}">
              <a16:creationId xmlns:a16="http://schemas.microsoft.com/office/drawing/2014/main" id="{1ED874A1-52F7-40FE-B052-1392FDEB9B4F}"/>
            </a:ext>
          </a:extLst>
        </xdr:cNvPr>
        <xdr:cNvSpPr/>
      </xdr:nvSpPr>
      <xdr:spPr>
        <a:xfrm>
          <a:off x="2127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4355</xdr:rowOff>
    </xdr:from>
    <xdr:to>
      <xdr:col>116</xdr:col>
      <xdr:colOff>63500</xdr:colOff>
      <xdr:row>105</xdr:row>
      <xdr:rowOff>15784</xdr:rowOff>
    </xdr:to>
    <xdr:cxnSp macro="">
      <xdr:nvCxnSpPr>
        <xdr:cNvPr id="811" name="直線コネクタ 810">
          <a:extLst>
            <a:ext uri="{FF2B5EF4-FFF2-40B4-BE49-F238E27FC236}">
              <a16:creationId xmlns:a16="http://schemas.microsoft.com/office/drawing/2014/main" id="{40A87EF1-9BCB-40E5-BF88-6BF65869F7C8}"/>
            </a:ext>
          </a:extLst>
        </xdr:cNvPr>
        <xdr:cNvCxnSpPr/>
      </xdr:nvCxnSpPr>
      <xdr:spPr>
        <a:xfrm flipV="1">
          <a:off x="21323300" y="1800660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154395</xdr:rowOff>
    </xdr:from>
    <xdr:to>
      <xdr:col>107</xdr:col>
      <xdr:colOff>101600</xdr:colOff>
      <xdr:row>105</xdr:row>
      <xdr:rowOff>84545</xdr:rowOff>
    </xdr:to>
    <xdr:sp macro="" textlink="">
      <xdr:nvSpPr>
        <xdr:cNvPr id="812" name="楕円 811">
          <a:extLst>
            <a:ext uri="{FF2B5EF4-FFF2-40B4-BE49-F238E27FC236}">
              <a16:creationId xmlns:a16="http://schemas.microsoft.com/office/drawing/2014/main" id="{FF26A254-047D-4A9E-AE77-C2B0E7B5E529}"/>
            </a:ext>
          </a:extLst>
        </xdr:cNvPr>
        <xdr:cNvSpPr/>
      </xdr:nvSpPr>
      <xdr:spPr>
        <a:xfrm>
          <a:off x="2038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15784</xdr:rowOff>
    </xdr:from>
    <xdr:to>
      <xdr:col>111</xdr:col>
      <xdr:colOff>177800</xdr:colOff>
      <xdr:row>105</xdr:row>
      <xdr:rowOff>33745</xdr:rowOff>
    </xdr:to>
    <xdr:cxnSp macro="">
      <xdr:nvCxnSpPr>
        <xdr:cNvPr id="813" name="直線コネクタ 812">
          <a:extLst>
            <a:ext uri="{FF2B5EF4-FFF2-40B4-BE49-F238E27FC236}">
              <a16:creationId xmlns:a16="http://schemas.microsoft.com/office/drawing/2014/main" id="{5AF4BD2E-07E1-4CC5-A317-5616E3B51822}"/>
            </a:ext>
          </a:extLst>
        </xdr:cNvPr>
        <xdr:cNvCxnSpPr/>
      </xdr:nvCxnSpPr>
      <xdr:spPr>
        <a:xfrm flipV="1">
          <a:off x="20434300" y="180180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814" name="楕円 813">
          <a:extLst>
            <a:ext uri="{FF2B5EF4-FFF2-40B4-BE49-F238E27FC236}">
              <a16:creationId xmlns:a16="http://schemas.microsoft.com/office/drawing/2014/main" id="{C43C8721-DB70-4554-897F-FC7DF4B3555B}"/>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33745</xdr:rowOff>
    </xdr:from>
    <xdr:to>
      <xdr:col>107</xdr:col>
      <xdr:colOff>50800</xdr:colOff>
      <xdr:row>105</xdr:row>
      <xdr:rowOff>48442</xdr:rowOff>
    </xdr:to>
    <xdr:cxnSp macro="">
      <xdr:nvCxnSpPr>
        <xdr:cNvPr id="815" name="直線コネクタ 814">
          <a:extLst>
            <a:ext uri="{FF2B5EF4-FFF2-40B4-BE49-F238E27FC236}">
              <a16:creationId xmlns:a16="http://schemas.microsoft.com/office/drawing/2014/main" id="{47E2E1A8-EA99-46DA-AF43-9E48F5DAC01B}"/>
            </a:ext>
          </a:extLst>
        </xdr:cNvPr>
        <xdr:cNvCxnSpPr/>
      </xdr:nvCxnSpPr>
      <xdr:spPr>
        <a:xfrm flipV="1">
          <a:off x="19545300" y="180359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816" name="楕円 815">
          <a:extLst>
            <a:ext uri="{FF2B5EF4-FFF2-40B4-BE49-F238E27FC236}">
              <a16:creationId xmlns:a16="http://schemas.microsoft.com/office/drawing/2014/main" id="{9E000026-E779-4201-B462-17E66950719E}"/>
            </a:ext>
          </a:extLst>
        </xdr:cNvPr>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107</xdr:row>
      <xdr:rowOff>85998</xdr:rowOff>
    </xdr:to>
    <xdr:cxnSp macro="">
      <xdr:nvCxnSpPr>
        <xdr:cNvPr id="817" name="直線コネクタ 816">
          <a:extLst>
            <a:ext uri="{FF2B5EF4-FFF2-40B4-BE49-F238E27FC236}">
              <a16:creationId xmlns:a16="http://schemas.microsoft.com/office/drawing/2014/main" id="{F987B0CA-636A-42CF-B673-BAC160B45AA6}"/>
            </a:ext>
          </a:extLst>
        </xdr:cNvPr>
        <xdr:cNvCxnSpPr/>
      </xdr:nvCxnSpPr>
      <xdr:spPr>
        <a:xfrm flipV="1">
          <a:off x="18656300" y="18050692"/>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90369</xdr:rowOff>
    </xdr:from>
    <xdr:ext cx="469744" cy="259045"/>
    <xdr:sp macro="" textlink="">
      <xdr:nvSpPr>
        <xdr:cNvPr id="818" name="n_1aveValue【公民館】&#10;一人当たり面積">
          <a:extLst>
            <a:ext uri="{FF2B5EF4-FFF2-40B4-BE49-F238E27FC236}">
              <a16:creationId xmlns:a16="http://schemas.microsoft.com/office/drawing/2014/main" id="{19E07067-F024-487C-9441-1D16036EE921}"/>
            </a:ext>
          </a:extLst>
        </xdr:cNvPr>
        <xdr:cNvSpPr txBox="1"/>
      </xdr:nvSpPr>
      <xdr:spPr>
        <a:xfrm>
          <a:off x="210757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88735</xdr:rowOff>
    </xdr:from>
    <xdr:ext cx="469744" cy="259045"/>
    <xdr:sp macro="" textlink="">
      <xdr:nvSpPr>
        <xdr:cNvPr id="819" name="n_2aveValue【公民館】&#10;一人当たり面積">
          <a:extLst>
            <a:ext uri="{FF2B5EF4-FFF2-40B4-BE49-F238E27FC236}">
              <a16:creationId xmlns:a16="http://schemas.microsoft.com/office/drawing/2014/main" id="{C5CDE2EF-69E1-4579-AFF3-ED63341E08A9}"/>
            </a:ext>
          </a:extLst>
        </xdr:cNvPr>
        <xdr:cNvSpPr txBox="1"/>
      </xdr:nvSpPr>
      <xdr:spPr>
        <a:xfrm>
          <a:off x="201994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93634</xdr:rowOff>
    </xdr:from>
    <xdr:ext cx="469744" cy="259045"/>
    <xdr:sp macro="" textlink="">
      <xdr:nvSpPr>
        <xdr:cNvPr id="820" name="n_3aveValue【公民館】&#10;一人当たり面積">
          <a:extLst>
            <a:ext uri="{FF2B5EF4-FFF2-40B4-BE49-F238E27FC236}">
              <a16:creationId xmlns:a16="http://schemas.microsoft.com/office/drawing/2014/main" id="{B4F5960B-D469-4979-ADDB-03E54C32FEC2}"/>
            </a:ext>
          </a:extLst>
        </xdr:cNvPr>
        <xdr:cNvSpPr txBox="1"/>
      </xdr:nvSpPr>
      <xdr:spPr>
        <a:xfrm>
          <a:off x="19310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117401</xdr:rowOff>
    </xdr:from>
    <xdr:ext cx="469744" cy="259045"/>
    <xdr:sp macro="" textlink="">
      <xdr:nvSpPr>
        <xdr:cNvPr id="821" name="n_4aveValue【公民館】&#10;一人当たり面積">
          <a:extLst>
            <a:ext uri="{FF2B5EF4-FFF2-40B4-BE49-F238E27FC236}">
              <a16:creationId xmlns:a16="http://schemas.microsoft.com/office/drawing/2014/main" id="{A1986D11-96B7-40EC-9343-9817D18880E2}"/>
            </a:ext>
          </a:extLst>
        </xdr:cNvPr>
        <xdr:cNvSpPr txBox="1"/>
      </xdr:nvSpPr>
      <xdr:spPr>
        <a:xfrm>
          <a:off x="18421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83111</xdr:rowOff>
    </xdr:from>
    <xdr:ext cx="469744" cy="259045"/>
    <xdr:sp macro="" textlink="">
      <xdr:nvSpPr>
        <xdr:cNvPr id="822" name="n_1mainValue【公民館】&#10;一人当たり面積">
          <a:extLst>
            <a:ext uri="{FF2B5EF4-FFF2-40B4-BE49-F238E27FC236}">
              <a16:creationId xmlns:a16="http://schemas.microsoft.com/office/drawing/2014/main" id="{3A939238-C62B-4078-A312-4CD186A9949A}"/>
            </a:ext>
          </a:extLst>
        </xdr:cNvPr>
        <xdr:cNvSpPr txBox="1"/>
      </xdr:nvSpPr>
      <xdr:spPr>
        <a:xfrm>
          <a:off x="210757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101072</xdr:rowOff>
    </xdr:from>
    <xdr:ext cx="469744" cy="259045"/>
    <xdr:sp macro="" textlink="">
      <xdr:nvSpPr>
        <xdr:cNvPr id="823" name="n_2mainValue【公民館】&#10;一人当たり面積">
          <a:extLst>
            <a:ext uri="{FF2B5EF4-FFF2-40B4-BE49-F238E27FC236}">
              <a16:creationId xmlns:a16="http://schemas.microsoft.com/office/drawing/2014/main" id="{37AEB9E7-7CB1-4FBB-953C-2D58673A3C1B}"/>
            </a:ext>
          </a:extLst>
        </xdr:cNvPr>
        <xdr:cNvSpPr txBox="1"/>
      </xdr:nvSpPr>
      <xdr:spPr>
        <a:xfrm>
          <a:off x="2019942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824" name="n_3mainValue【公民館】&#10;一人当たり面積">
          <a:extLst>
            <a:ext uri="{FF2B5EF4-FFF2-40B4-BE49-F238E27FC236}">
              <a16:creationId xmlns:a16="http://schemas.microsoft.com/office/drawing/2014/main" id="{4CA47BBB-27A7-4C98-8E16-20D8E8E80C50}"/>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825" name="n_4mainValue【公民館】&#10;一人当たり面積">
          <a:extLst>
            <a:ext uri="{FF2B5EF4-FFF2-40B4-BE49-F238E27FC236}">
              <a16:creationId xmlns:a16="http://schemas.microsoft.com/office/drawing/2014/main" id="{32D8C2AA-1692-4107-B70F-D801C2B6A8DA}"/>
            </a:ext>
          </a:extLst>
        </xdr:cNvPr>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642BBAD7-3EB6-41FF-98AE-BC8B06A08B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7371EAE0-CB3B-4F7A-8786-8DD75D18E8C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1B0A38A3-DC0A-4797-B55A-0166880F9E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当町の有形固定資産減価償却率は、類似団体と比較すると全体的に高い数値となっている。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要因としては、庁舎・学校・保育所等の事業用資産や、道路・橋りょう等のインフラ資産の老朽化によるもので、築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年程度経過している施設が多くなって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いる。加えて、財政再建計画中であるため、公共施設の更新や大規模改修を見送っている現状である。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記の項目のうち、「道路」、「橋りょう・トンネル」、「認定こども園・幼稚園・保育所」、「学校施設」、「体育館・プール」、「消防施設」、「庁舎」が類似団体平均値を大きく上回る数値となっている。いずれも国庫補助金、地方債、基金等を活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ながら基本的に現状を維持しているため、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公共施設等総合管理計画に基づいた個別施設計画を推進し、改善を図っていく。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800A360-ED7E-4737-A747-42B50B0F8B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54CD46-0CED-4D7D-99D9-2DE87615EB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85E2490-0C99-4B5D-8165-2AE3A1C709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9D6131-BA43-4030-9CA6-FF4303F844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DC6627-5AC7-4700-A637-5CA7E77172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860837-9A3F-4205-AAE5-574D64C53DE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38AA56-9036-4997-B3E0-2DA4702456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A0F2D9-B3A7-47EE-812D-CC68F16FFE5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2593EC-9E7B-45EB-8FB8-5FB7ECE6DD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4D19E4-960D-4650-995D-072612D2C1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14,878
82.16
8,458,515
8,172,311
139,426
5,063,160
6,318,495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50F8B1-5BD6-49CA-AE3E-EC51304B5A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793404-CAD2-490B-A5D4-540BC4F08B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26CA4E-34FC-4132-804A-4885D6A36D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A5129C-F5A7-4984-9B1E-1EAB882118D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AC8536-6154-43FC-8D6A-0ABA8CB056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B16357C-4A29-4B35-85A9-A8C3810A854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64E6A8-BA3F-42FD-AA92-855797A956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8CCA21-F2E3-4502-9A3D-BD477379A1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7A45E6-DE7B-4E39-A938-9C24174CE5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E1B40E-A4F1-4189-8BE4-5F711CF54D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41345E3-75E6-42F8-AFB3-A3854D7F8E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359691-31BC-4952-891E-4F3D92F808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6DA7BB-B4D5-4851-9FDC-B65BB6C3CDD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AAF036-F627-41C8-A2E7-CB969F657D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4FD34E2-24E4-4BE9-81EB-E10DAFE746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6EE8A9-742C-40DF-A67A-76F48FC9B0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35FD4E-F337-48D4-BC74-2ECDEB37A4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09A84C-892D-473D-9A00-D00A5D0802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F7C4D2-E95D-48BF-A6AA-874FE8FE34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8E95FE-79C6-4CCC-93C6-F72F697100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15AE85-D11C-400E-8168-7FFB0AA058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745A48-9241-4FF2-B392-4F4D16414A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905918-EE74-4267-A792-0E8F799ACD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A35043-5F10-4585-B58E-53555691F1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A359F1-76E1-4414-8647-C70C4FAABC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184B89-4460-49D3-81BB-F90071A5D2F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31B07C-077A-4B28-9739-F46E09435B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DA603F-CF17-4F77-80CA-21D151CAF3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F0BFC2-4023-40FF-8626-7C2EA09B7CB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009FD5A-81E1-4AD9-BAB7-5D5C02B0A9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90E1D20-A010-4D3E-9E4B-8380343B4A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97FED03-C934-47EE-BAD9-A48346EE0A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268506-EADB-442E-8626-E08474BD04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C5F29F0-3B4A-4F2D-9211-A76A4B6DFC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F3AFCED-F644-4A1D-A882-24D11AC29E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44BF68B-E36A-4EA7-926D-4B8754BF1A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8D57EC49-5FF8-4DD1-9D18-37AA5395819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F144C09-7CE6-48EF-B0E3-127AB299D0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E716944-5AC1-41A9-A8BF-4D10D329FD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EDD2E66-371B-4A90-B9DA-204E5B2BA9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0314264-43CB-4CFC-84DC-447C3F33F3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A957B58-06C7-4DB2-88CE-4F30E3711F9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80491A0-B879-4FB8-A3B0-415B1DAB4B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90D1819-63A1-4052-A33C-735E9D702F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D043AE6-DE36-406E-839F-09DBAD5933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97B1EFC-4513-4D3C-88C5-CD26D3B983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2AC6FAC-A42C-45ED-AAA7-9FE1B4F1E5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D847D66-5AB4-4955-BE55-DA836AFDD7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4F26EE9E-E17C-41CA-8FCB-33286469CB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9269708D-8095-42A7-AD48-78900E0426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74202C5-F42D-477F-834C-DB9E5BE693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863EB6A4-61D6-4208-BE06-4C920D62BD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E5C7A1A0-BBBE-4F06-9C69-A6C5A6AA04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5274715E-37F0-484B-BEC1-195FAEAEF90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24BE7A4-8156-4632-9146-18A248BE1BA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4198937-FF4A-4825-8515-B6151FEAAA0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7228C3FA-76C0-479C-8480-AAF6FB05EDD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D27B996A-9339-4BD9-931A-5341C0F601B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8F8AD62-9E3F-4937-99DC-4C51B4E1C4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20700C21-6C78-42BF-9913-BFFA7196810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E56E528-2129-4CB7-B213-11BDDA7865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43815</xdr:rowOff>
    </xdr:from>
    <xdr:to>
      <xdr:col>24</xdr:col>
      <xdr:colOff>62865</xdr:colOff>
      <xdr:row>64</xdr:row>
      <xdr:rowOff>49530</xdr:rowOff>
    </xdr:to>
    <xdr:cxnSp macro="">
      <xdr:nvCxnSpPr>
        <xdr:cNvPr id="73" name="直線コネクタ 72">
          <a:extLst>
            <a:ext uri="{FF2B5EF4-FFF2-40B4-BE49-F238E27FC236}">
              <a16:creationId xmlns:a16="http://schemas.microsoft.com/office/drawing/2014/main" id="{3042B8D8-2F69-4FBD-A009-D6D82E2B26FF}"/>
            </a:ext>
          </a:extLst>
        </xdr:cNvPr>
        <xdr:cNvCxnSpPr/>
      </xdr:nvCxnSpPr>
      <xdr:spPr>
        <a:xfrm flipV="1">
          <a:off x="4634865" y="9473565"/>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BCE15A3B-4F1C-40D4-95EB-D985E230F170}"/>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75" name="直線コネクタ 74">
          <a:extLst>
            <a:ext uri="{FF2B5EF4-FFF2-40B4-BE49-F238E27FC236}">
              <a16:creationId xmlns:a16="http://schemas.microsoft.com/office/drawing/2014/main" id="{2D340004-FDCA-4AF6-A3BF-204CC366D8C4}"/>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161942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475F451-5E57-46D9-870D-D8FFED96F143}"/>
            </a:ext>
          </a:extLst>
        </xdr:cNvPr>
        <xdr:cNvSpPr txBox="1"/>
      </xdr:nvSpPr>
      <xdr:spPr>
        <a:xfrm>
          <a:off x="4673600"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43815</xdr:rowOff>
    </xdr:from>
    <xdr:to>
      <xdr:col>24</xdr:col>
      <xdr:colOff>152400</xdr:colOff>
      <xdr:row>55</xdr:row>
      <xdr:rowOff>43815</xdr:rowOff>
    </xdr:to>
    <xdr:cxnSp macro="">
      <xdr:nvCxnSpPr>
        <xdr:cNvPr id="77" name="直線コネクタ 76">
          <a:extLst>
            <a:ext uri="{FF2B5EF4-FFF2-40B4-BE49-F238E27FC236}">
              <a16:creationId xmlns:a16="http://schemas.microsoft.com/office/drawing/2014/main" id="{1F9C2BE8-BEEA-4C26-9867-BC19E60CE48E}"/>
            </a:ext>
          </a:extLst>
        </xdr:cNvPr>
        <xdr:cNvCxnSpPr/>
      </xdr:nvCxnSpPr>
      <xdr:spPr>
        <a:xfrm>
          <a:off x="4546600" y="947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1E9693D-6A00-4237-A40C-4EF025080C87}"/>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79" name="フローチャート: 判断 78">
          <a:extLst>
            <a:ext uri="{FF2B5EF4-FFF2-40B4-BE49-F238E27FC236}">
              <a16:creationId xmlns:a16="http://schemas.microsoft.com/office/drawing/2014/main" id="{AE9EF978-2DB2-4015-A881-80ADB7261632}"/>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80" name="フローチャート: 判断 79">
          <a:extLst>
            <a:ext uri="{FF2B5EF4-FFF2-40B4-BE49-F238E27FC236}">
              <a16:creationId xmlns:a16="http://schemas.microsoft.com/office/drawing/2014/main" id="{6A102B6B-4482-4007-B476-B8931128A6BF}"/>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81" name="フローチャート: 判断 80">
          <a:extLst>
            <a:ext uri="{FF2B5EF4-FFF2-40B4-BE49-F238E27FC236}">
              <a16:creationId xmlns:a16="http://schemas.microsoft.com/office/drawing/2014/main" id="{68DE4C46-3834-406D-A699-CBD127A574B1}"/>
            </a:ext>
          </a:extLst>
        </xdr:cNvPr>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82" name="フローチャート: 判断 81">
          <a:extLst>
            <a:ext uri="{FF2B5EF4-FFF2-40B4-BE49-F238E27FC236}">
              <a16:creationId xmlns:a16="http://schemas.microsoft.com/office/drawing/2014/main" id="{AA1891D5-6F5F-4910-8F09-9A13D8A4B259}"/>
            </a:ext>
          </a:extLst>
        </xdr:cNvPr>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83" name="フローチャート: 判断 82">
          <a:extLst>
            <a:ext uri="{FF2B5EF4-FFF2-40B4-BE49-F238E27FC236}">
              <a16:creationId xmlns:a16="http://schemas.microsoft.com/office/drawing/2014/main" id="{091CB3F9-64CA-4102-A3CD-65742124A6AB}"/>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6FFA86C-B290-4578-B7EB-47FFCA604E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3D4661F-D156-41AA-B1A2-F5055F8982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79FFC0A-00FD-4949-BF69-CB23FEE3A5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ED3149F-AA5A-4C3F-81B9-F9BC13604C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86A9E9B-F443-41B6-B1A2-641AC3F00E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89" name="楕円 88">
          <a:extLst>
            <a:ext uri="{FF2B5EF4-FFF2-40B4-BE49-F238E27FC236}">
              <a16:creationId xmlns:a16="http://schemas.microsoft.com/office/drawing/2014/main" id="{0DE170C0-ED41-482F-867F-2CEF6EE083AF}"/>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03C0882-BE51-478B-B5B4-8D0C88A06BA9}"/>
            </a:ext>
          </a:extLst>
        </xdr:cNvPr>
        <xdr:cNvSpPr txBox="1"/>
      </xdr:nvSpPr>
      <xdr:spPr>
        <a:xfrm>
          <a:off x="4673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139700</xdr:rowOff>
    </xdr:from>
    <xdr:to>
      <xdr:col>20</xdr:col>
      <xdr:colOff>38100</xdr:colOff>
      <xdr:row>63</xdr:row>
      <xdr:rowOff>69850</xdr:rowOff>
    </xdr:to>
    <xdr:sp macro="" textlink="">
      <xdr:nvSpPr>
        <xdr:cNvPr id="91" name="楕円 90">
          <a:extLst>
            <a:ext uri="{FF2B5EF4-FFF2-40B4-BE49-F238E27FC236}">
              <a16:creationId xmlns:a16="http://schemas.microsoft.com/office/drawing/2014/main" id="{808DEF27-B60B-428F-99F8-B4E284513C38}"/>
            </a:ext>
          </a:extLst>
        </xdr:cNvPr>
        <xdr:cNvSpPr/>
      </xdr:nvSpPr>
      <xdr:spPr>
        <a:xfrm>
          <a:off x="3746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19050</xdr:rowOff>
    </xdr:from>
    <xdr:to>
      <xdr:col>24</xdr:col>
      <xdr:colOff>63500</xdr:colOff>
      <xdr:row>63</xdr:row>
      <xdr:rowOff>26670</xdr:rowOff>
    </xdr:to>
    <xdr:cxnSp macro="">
      <xdr:nvCxnSpPr>
        <xdr:cNvPr id="92" name="直線コネクタ 91">
          <a:extLst>
            <a:ext uri="{FF2B5EF4-FFF2-40B4-BE49-F238E27FC236}">
              <a16:creationId xmlns:a16="http://schemas.microsoft.com/office/drawing/2014/main" id="{B434A384-17FA-43EB-9744-CE50677A98D4}"/>
            </a:ext>
          </a:extLst>
        </xdr:cNvPr>
        <xdr:cNvCxnSpPr/>
      </xdr:nvCxnSpPr>
      <xdr:spPr>
        <a:xfrm>
          <a:off x="3797300" y="1082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114935</xdr:rowOff>
    </xdr:from>
    <xdr:to>
      <xdr:col>15</xdr:col>
      <xdr:colOff>101600</xdr:colOff>
      <xdr:row>63</xdr:row>
      <xdr:rowOff>45085</xdr:rowOff>
    </xdr:to>
    <xdr:sp macro="" textlink="">
      <xdr:nvSpPr>
        <xdr:cNvPr id="93" name="楕円 92">
          <a:extLst>
            <a:ext uri="{FF2B5EF4-FFF2-40B4-BE49-F238E27FC236}">
              <a16:creationId xmlns:a16="http://schemas.microsoft.com/office/drawing/2014/main" id="{6B732B24-2F9F-409B-9457-8F53B1D4664E}"/>
            </a:ext>
          </a:extLst>
        </xdr:cNvPr>
        <xdr:cNvSpPr/>
      </xdr:nvSpPr>
      <xdr:spPr>
        <a:xfrm>
          <a:off x="2857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165735</xdr:rowOff>
    </xdr:from>
    <xdr:to>
      <xdr:col>19</xdr:col>
      <xdr:colOff>177800</xdr:colOff>
      <xdr:row>63</xdr:row>
      <xdr:rowOff>19050</xdr:rowOff>
    </xdr:to>
    <xdr:cxnSp macro="">
      <xdr:nvCxnSpPr>
        <xdr:cNvPr id="94" name="直線コネクタ 93">
          <a:extLst>
            <a:ext uri="{FF2B5EF4-FFF2-40B4-BE49-F238E27FC236}">
              <a16:creationId xmlns:a16="http://schemas.microsoft.com/office/drawing/2014/main" id="{42F2C7F0-5C5D-4598-988C-2EB1DA7B959E}"/>
            </a:ext>
          </a:extLst>
        </xdr:cNvPr>
        <xdr:cNvCxnSpPr/>
      </xdr:nvCxnSpPr>
      <xdr:spPr>
        <a:xfrm>
          <a:off x="2908300" y="107956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92075</xdr:rowOff>
    </xdr:from>
    <xdr:to>
      <xdr:col>10</xdr:col>
      <xdr:colOff>165100</xdr:colOff>
      <xdr:row>63</xdr:row>
      <xdr:rowOff>22225</xdr:rowOff>
    </xdr:to>
    <xdr:sp macro="" textlink="">
      <xdr:nvSpPr>
        <xdr:cNvPr id="95" name="楕円 94">
          <a:extLst>
            <a:ext uri="{FF2B5EF4-FFF2-40B4-BE49-F238E27FC236}">
              <a16:creationId xmlns:a16="http://schemas.microsoft.com/office/drawing/2014/main" id="{5B36F150-F652-4847-859A-43E29187F30A}"/>
            </a:ext>
          </a:extLst>
        </xdr:cNvPr>
        <xdr:cNvSpPr/>
      </xdr:nvSpPr>
      <xdr:spPr>
        <a:xfrm>
          <a:off x="1968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142875</xdr:rowOff>
    </xdr:from>
    <xdr:to>
      <xdr:col>15</xdr:col>
      <xdr:colOff>50800</xdr:colOff>
      <xdr:row>62</xdr:row>
      <xdr:rowOff>165735</xdr:rowOff>
    </xdr:to>
    <xdr:cxnSp macro="">
      <xdr:nvCxnSpPr>
        <xdr:cNvPr id="96" name="直線コネクタ 95">
          <a:extLst>
            <a:ext uri="{FF2B5EF4-FFF2-40B4-BE49-F238E27FC236}">
              <a16:creationId xmlns:a16="http://schemas.microsoft.com/office/drawing/2014/main" id="{0C1746B0-9892-41D0-B9A8-21824DF93489}"/>
            </a:ext>
          </a:extLst>
        </xdr:cNvPr>
        <xdr:cNvCxnSpPr/>
      </xdr:nvCxnSpPr>
      <xdr:spPr>
        <a:xfrm>
          <a:off x="2019300" y="10772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97790</xdr:rowOff>
    </xdr:from>
    <xdr:to>
      <xdr:col>6</xdr:col>
      <xdr:colOff>38100</xdr:colOff>
      <xdr:row>64</xdr:row>
      <xdr:rowOff>27940</xdr:rowOff>
    </xdr:to>
    <xdr:sp macro="" textlink="">
      <xdr:nvSpPr>
        <xdr:cNvPr id="97" name="楕円 96">
          <a:extLst>
            <a:ext uri="{FF2B5EF4-FFF2-40B4-BE49-F238E27FC236}">
              <a16:creationId xmlns:a16="http://schemas.microsoft.com/office/drawing/2014/main" id="{A0569E86-4B82-4DBA-B093-584E53A208E7}"/>
            </a:ext>
          </a:extLst>
        </xdr:cNvPr>
        <xdr:cNvSpPr/>
      </xdr:nvSpPr>
      <xdr:spPr>
        <a:xfrm>
          <a:off x="107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148590</xdr:rowOff>
    </xdr:to>
    <xdr:cxnSp macro="">
      <xdr:nvCxnSpPr>
        <xdr:cNvPr id="98" name="直線コネクタ 97">
          <a:extLst>
            <a:ext uri="{FF2B5EF4-FFF2-40B4-BE49-F238E27FC236}">
              <a16:creationId xmlns:a16="http://schemas.microsoft.com/office/drawing/2014/main" id="{540FF268-4108-40E1-8ED8-43BDF544D7A7}"/>
            </a:ext>
          </a:extLst>
        </xdr:cNvPr>
        <xdr:cNvCxnSpPr/>
      </xdr:nvCxnSpPr>
      <xdr:spPr>
        <a:xfrm flipV="1">
          <a:off x="1130300" y="1077277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158767</xdr:rowOff>
    </xdr:from>
    <xdr:ext cx="405111" cy="259045"/>
    <xdr:sp macro="" textlink="">
      <xdr:nvSpPr>
        <xdr:cNvPr id="99" name="n_1aveValue【体育館・プール】&#10;有形固定資産減価償却率">
          <a:extLst>
            <a:ext uri="{FF2B5EF4-FFF2-40B4-BE49-F238E27FC236}">
              <a16:creationId xmlns:a16="http://schemas.microsoft.com/office/drawing/2014/main" id="{5AFCB1E3-B61A-4B3C-B553-94137E0F988C}"/>
            </a:ext>
          </a:extLst>
        </xdr:cNvPr>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27322</xdr:rowOff>
    </xdr:from>
    <xdr:ext cx="405111" cy="259045"/>
    <xdr:sp macro="" textlink="">
      <xdr:nvSpPr>
        <xdr:cNvPr id="100" name="n_2aveValue【体育館・プール】&#10;有形固定資産減価償却率">
          <a:extLst>
            <a:ext uri="{FF2B5EF4-FFF2-40B4-BE49-F238E27FC236}">
              <a16:creationId xmlns:a16="http://schemas.microsoft.com/office/drawing/2014/main" id="{C235C458-361D-4116-BDF5-6710DF42BC53}"/>
            </a:ext>
          </a:extLst>
        </xdr:cNvPr>
        <xdr:cNvSpPr txBox="1"/>
      </xdr:nvSpPr>
      <xdr:spPr>
        <a:xfrm>
          <a:off x="2705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84472</xdr:rowOff>
    </xdr:from>
    <xdr:ext cx="405111" cy="259045"/>
    <xdr:sp macro="" textlink="">
      <xdr:nvSpPr>
        <xdr:cNvPr id="101" name="n_3aveValue【体育館・プール】&#10;有形固定資産減価償却率">
          <a:extLst>
            <a:ext uri="{FF2B5EF4-FFF2-40B4-BE49-F238E27FC236}">
              <a16:creationId xmlns:a16="http://schemas.microsoft.com/office/drawing/2014/main" id="{A966D1E5-2789-469C-841C-4DC1D0837248}"/>
            </a:ext>
          </a:extLst>
        </xdr:cNvPr>
        <xdr:cNvSpPr txBox="1"/>
      </xdr:nvSpPr>
      <xdr:spPr>
        <a:xfrm>
          <a:off x="1816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57802</xdr:rowOff>
    </xdr:from>
    <xdr:ext cx="405111" cy="259045"/>
    <xdr:sp macro="" textlink="">
      <xdr:nvSpPr>
        <xdr:cNvPr id="102" name="n_4aveValue【体育館・プール】&#10;有形固定資産減価償却率">
          <a:extLst>
            <a:ext uri="{FF2B5EF4-FFF2-40B4-BE49-F238E27FC236}">
              <a16:creationId xmlns:a16="http://schemas.microsoft.com/office/drawing/2014/main" id="{6D9EA446-CF2A-4390-9596-A9F376B662AB}"/>
            </a:ext>
          </a:extLst>
        </xdr:cNvPr>
        <xdr:cNvSpPr txBox="1"/>
      </xdr:nvSpPr>
      <xdr:spPr>
        <a:xfrm>
          <a:off x="927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60977</xdr:rowOff>
    </xdr:from>
    <xdr:ext cx="405111" cy="259045"/>
    <xdr:sp macro="" textlink="">
      <xdr:nvSpPr>
        <xdr:cNvPr id="103" name="n_1mainValue【体育館・プール】&#10;有形固定資産減価償却率">
          <a:extLst>
            <a:ext uri="{FF2B5EF4-FFF2-40B4-BE49-F238E27FC236}">
              <a16:creationId xmlns:a16="http://schemas.microsoft.com/office/drawing/2014/main" id="{D5C0A185-4AAE-4B7A-BBEB-F84BBF36C6ED}"/>
            </a:ext>
          </a:extLst>
        </xdr:cNvPr>
        <xdr:cNvSpPr txBox="1"/>
      </xdr:nvSpPr>
      <xdr:spPr>
        <a:xfrm>
          <a:off x="3582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36212</xdr:rowOff>
    </xdr:from>
    <xdr:ext cx="405111" cy="259045"/>
    <xdr:sp macro="" textlink="">
      <xdr:nvSpPr>
        <xdr:cNvPr id="104" name="n_2mainValue【体育館・プール】&#10;有形固定資産減価償却率">
          <a:extLst>
            <a:ext uri="{FF2B5EF4-FFF2-40B4-BE49-F238E27FC236}">
              <a16:creationId xmlns:a16="http://schemas.microsoft.com/office/drawing/2014/main" id="{B31A8FDC-F8F8-4564-891D-7FA152FB5B55}"/>
            </a:ext>
          </a:extLst>
        </xdr:cNvPr>
        <xdr:cNvSpPr txBox="1"/>
      </xdr:nvSpPr>
      <xdr:spPr>
        <a:xfrm>
          <a:off x="2705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13352</xdr:rowOff>
    </xdr:from>
    <xdr:ext cx="405111" cy="259045"/>
    <xdr:sp macro="" textlink="">
      <xdr:nvSpPr>
        <xdr:cNvPr id="105" name="n_3mainValue【体育館・プール】&#10;有形固定資産減価償却率">
          <a:extLst>
            <a:ext uri="{FF2B5EF4-FFF2-40B4-BE49-F238E27FC236}">
              <a16:creationId xmlns:a16="http://schemas.microsoft.com/office/drawing/2014/main" id="{12CBD778-B5E8-4BEF-A048-DD9F0A881C14}"/>
            </a:ext>
          </a:extLst>
        </xdr:cNvPr>
        <xdr:cNvSpPr txBox="1"/>
      </xdr:nvSpPr>
      <xdr:spPr>
        <a:xfrm>
          <a:off x="1816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19067</xdr:rowOff>
    </xdr:from>
    <xdr:ext cx="405111" cy="259045"/>
    <xdr:sp macro="" textlink="">
      <xdr:nvSpPr>
        <xdr:cNvPr id="106" name="n_4mainValue【体育館・プール】&#10;有形固定資産減価償却率">
          <a:extLst>
            <a:ext uri="{FF2B5EF4-FFF2-40B4-BE49-F238E27FC236}">
              <a16:creationId xmlns:a16="http://schemas.microsoft.com/office/drawing/2014/main" id="{A8F305E1-D64E-4C35-B73F-06667322CF30}"/>
            </a:ext>
          </a:extLst>
        </xdr:cNvPr>
        <xdr:cNvSpPr txBox="1"/>
      </xdr:nvSpPr>
      <xdr:spPr>
        <a:xfrm>
          <a:off x="927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B0CC1DA0-8BFB-4B27-BC6D-CFAAAB8790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0C7441E-FB8D-4FB4-A65F-E3FE2DE2B21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3AAF862E-16C6-4F04-B942-94888C5A2C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54C4B558-8DE8-476E-A8F5-B4ACAAA7F0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EF41A5A8-ED58-499D-98F3-C11274E00A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C580D45F-3F2C-4ED1-BECA-FD962C3EA0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AA243ADC-FE74-44F2-A18C-F95FA34CA3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20753A08-003A-432B-BF84-C0FF9484551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9CDC03BB-2393-4FDC-9031-C1BA4B4A32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3908B51-95F9-42AC-8A85-F4BB528DB7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26605091-C552-40C8-8B87-2EDBDF0032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D6B022A3-EA92-4C0B-AFFC-5EBFFAFC054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E9F93620-5480-4C10-B052-0BE19973C4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F0B2198D-65CB-4961-9088-48A2A5AA8B3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4E66F383-8ACB-43B2-A478-F4D636C6F65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EB56E42B-EB1D-4425-9BB4-1EF1972C728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E42C029E-FBFF-442D-906F-6C1F43FE2CE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FF95722F-52D9-4D18-857B-CFA5338C4BF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7B2A34F3-E503-45F5-8BDD-3CA5E243676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9420C914-9B9B-4B31-8B0C-C45222F8759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7599FF72-2850-4134-B2D6-E41B15377A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C1A6F36-E474-4E66-A383-2C9C5AF525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46B3C1E3-A3B1-4164-8D63-6A67207E7F5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137160</xdr:rowOff>
    </xdr:to>
    <xdr:cxnSp macro="">
      <xdr:nvCxnSpPr>
        <xdr:cNvPr id="130" name="直線コネクタ 129">
          <a:extLst>
            <a:ext uri="{FF2B5EF4-FFF2-40B4-BE49-F238E27FC236}">
              <a16:creationId xmlns:a16="http://schemas.microsoft.com/office/drawing/2014/main" id="{87213953-6A42-4A3D-BA87-671777FD7211}"/>
            </a:ext>
          </a:extLst>
        </xdr:cNvPr>
        <xdr:cNvCxnSpPr/>
      </xdr:nvCxnSpPr>
      <xdr:spPr>
        <a:xfrm flipV="1">
          <a:off x="10476865" y="96507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131" name="【体育館・プール】&#10;一人当たり面積最小値テキスト">
          <a:extLst>
            <a:ext uri="{FF2B5EF4-FFF2-40B4-BE49-F238E27FC236}">
              <a16:creationId xmlns:a16="http://schemas.microsoft.com/office/drawing/2014/main" id="{19EF87F7-BC48-4FDD-AF5D-968B876A412A}"/>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132" name="直線コネクタ 131">
          <a:extLst>
            <a:ext uri="{FF2B5EF4-FFF2-40B4-BE49-F238E27FC236}">
              <a16:creationId xmlns:a16="http://schemas.microsoft.com/office/drawing/2014/main" id="{50386637-6450-408D-9D9E-551A00629297}"/>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133" name="【体育館・プール】&#10;一人当たり面積最大値テキスト">
          <a:extLst>
            <a:ext uri="{FF2B5EF4-FFF2-40B4-BE49-F238E27FC236}">
              <a16:creationId xmlns:a16="http://schemas.microsoft.com/office/drawing/2014/main" id="{225F478E-1B43-4477-9282-8625C0B01B2E}"/>
            </a:ext>
          </a:extLst>
        </xdr:cNvPr>
        <xdr:cNvSpPr txBox="1"/>
      </xdr:nvSpPr>
      <xdr:spPr>
        <a:xfrm>
          <a:off x="10515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134" name="直線コネクタ 133">
          <a:extLst>
            <a:ext uri="{FF2B5EF4-FFF2-40B4-BE49-F238E27FC236}">
              <a16:creationId xmlns:a16="http://schemas.microsoft.com/office/drawing/2014/main" id="{DF0DEF83-ED70-447F-AEBE-7EE52DAF8BFC}"/>
            </a:ext>
          </a:extLst>
        </xdr:cNvPr>
        <xdr:cNvCxnSpPr/>
      </xdr:nvCxnSpPr>
      <xdr:spPr>
        <a:xfrm>
          <a:off x="10388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35" name="【体育館・プール】&#10;一人当たり面積平均値テキスト">
          <a:extLst>
            <a:ext uri="{FF2B5EF4-FFF2-40B4-BE49-F238E27FC236}">
              <a16:creationId xmlns:a16="http://schemas.microsoft.com/office/drawing/2014/main" id="{3D96C7F1-BCFB-4127-B165-A57BF29765FD}"/>
            </a:ext>
          </a:extLst>
        </xdr:cNvPr>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121920</xdr:rowOff>
    </xdr:from>
    <xdr:to>
      <xdr:col>55</xdr:col>
      <xdr:colOff>50800</xdr:colOff>
      <xdr:row>61</xdr:row>
      <xdr:rowOff>52070</xdr:rowOff>
    </xdr:to>
    <xdr:sp macro="" textlink="">
      <xdr:nvSpPr>
        <xdr:cNvPr id="136" name="フローチャート: 判断 135">
          <a:extLst>
            <a:ext uri="{FF2B5EF4-FFF2-40B4-BE49-F238E27FC236}">
              <a16:creationId xmlns:a16="http://schemas.microsoft.com/office/drawing/2014/main" id="{6B2321D9-5D65-483D-950A-2D614066440A}"/>
            </a:ext>
          </a:extLst>
        </xdr:cNvPr>
        <xdr:cNvSpPr/>
      </xdr:nvSpPr>
      <xdr:spPr>
        <a:xfrm>
          <a:off x="104267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149860</xdr:rowOff>
    </xdr:from>
    <xdr:to>
      <xdr:col>50</xdr:col>
      <xdr:colOff>165100</xdr:colOff>
      <xdr:row>61</xdr:row>
      <xdr:rowOff>80010</xdr:rowOff>
    </xdr:to>
    <xdr:sp macro="" textlink="">
      <xdr:nvSpPr>
        <xdr:cNvPr id="137" name="フローチャート: 判断 136">
          <a:extLst>
            <a:ext uri="{FF2B5EF4-FFF2-40B4-BE49-F238E27FC236}">
              <a16:creationId xmlns:a16="http://schemas.microsoft.com/office/drawing/2014/main" id="{3DB36FA5-055E-46F4-8C78-FBDAC0053BFE}"/>
            </a:ext>
          </a:extLst>
        </xdr:cNvPr>
        <xdr:cNvSpPr/>
      </xdr:nvSpPr>
      <xdr:spPr>
        <a:xfrm>
          <a:off x="958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49530</xdr:rowOff>
    </xdr:from>
    <xdr:to>
      <xdr:col>46</xdr:col>
      <xdr:colOff>38100</xdr:colOff>
      <xdr:row>61</xdr:row>
      <xdr:rowOff>151130</xdr:rowOff>
    </xdr:to>
    <xdr:sp macro="" textlink="">
      <xdr:nvSpPr>
        <xdr:cNvPr id="138" name="フローチャート: 判断 137">
          <a:extLst>
            <a:ext uri="{FF2B5EF4-FFF2-40B4-BE49-F238E27FC236}">
              <a16:creationId xmlns:a16="http://schemas.microsoft.com/office/drawing/2014/main" id="{555D3465-FF00-4F9D-AA38-76310E3E425C}"/>
            </a:ext>
          </a:extLst>
        </xdr:cNvPr>
        <xdr:cNvSpPr/>
      </xdr:nvSpPr>
      <xdr:spPr>
        <a:xfrm>
          <a:off x="8699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139" name="フローチャート: 判断 138">
          <a:extLst>
            <a:ext uri="{FF2B5EF4-FFF2-40B4-BE49-F238E27FC236}">
              <a16:creationId xmlns:a16="http://schemas.microsoft.com/office/drawing/2014/main" id="{A8A486B2-01EB-4F2F-9029-3FAF13FDD3BF}"/>
            </a:ext>
          </a:extLst>
        </xdr:cNvPr>
        <xdr:cNvSpPr/>
      </xdr:nvSpPr>
      <xdr:spPr>
        <a:xfrm>
          <a:off x="7810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110490</xdr:rowOff>
    </xdr:from>
    <xdr:to>
      <xdr:col>36</xdr:col>
      <xdr:colOff>165100</xdr:colOff>
      <xdr:row>62</xdr:row>
      <xdr:rowOff>40640</xdr:rowOff>
    </xdr:to>
    <xdr:sp macro="" textlink="">
      <xdr:nvSpPr>
        <xdr:cNvPr id="140" name="フローチャート: 判断 139">
          <a:extLst>
            <a:ext uri="{FF2B5EF4-FFF2-40B4-BE49-F238E27FC236}">
              <a16:creationId xmlns:a16="http://schemas.microsoft.com/office/drawing/2014/main" id="{B37C15F7-2243-49A9-9D55-0E3B2BD2DD35}"/>
            </a:ext>
          </a:extLst>
        </xdr:cNvPr>
        <xdr:cNvSpPr/>
      </xdr:nvSpPr>
      <xdr:spPr>
        <a:xfrm>
          <a:off x="6921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AB0B54B-5632-49D3-92CE-E978E3941E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E228889-5E6B-4993-95F3-A3EA038214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FF53A02-48B9-4735-A37D-B9991DE2FD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E13684E-56FF-4A8B-BDF0-74D0C9BD54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3B48B9E-C029-4C6A-95A3-F8E07A21B6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146" name="楕円 145">
          <a:extLst>
            <a:ext uri="{FF2B5EF4-FFF2-40B4-BE49-F238E27FC236}">
              <a16:creationId xmlns:a16="http://schemas.microsoft.com/office/drawing/2014/main" id="{4BE282CE-E913-48CE-BC22-44B8828F2948}"/>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147" name="【体育館・プール】&#10;一人当たり面積該当値テキスト">
          <a:extLst>
            <a:ext uri="{FF2B5EF4-FFF2-40B4-BE49-F238E27FC236}">
              <a16:creationId xmlns:a16="http://schemas.microsoft.com/office/drawing/2014/main" id="{5C8C2F39-15EA-433B-ACE7-EF1B8D520F85}"/>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148" name="楕円 147">
          <a:extLst>
            <a:ext uri="{FF2B5EF4-FFF2-40B4-BE49-F238E27FC236}">
              <a16:creationId xmlns:a16="http://schemas.microsoft.com/office/drawing/2014/main" id="{52100FD7-73B9-4093-86E2-22A678641C34}"/>
            </a:ext>
          </a:extLst>
        </xdr:cNvPr>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144780</xdr:rowOff>
    </xdr:to>
    <xdr:cxnSp macro="">
      <xdr:nvCxnSpPr>
        <xdr:cNvPr id="149" name="直線コネクタ 148">
          <a:extLst>
            <a:ext uri="{FF2B5EF4-FFF2-40B4-BE49-F238E27FC236}">
              <a16:creationId xmlns:a16="http://schemas.microsoft.com/office/drawing/2014/main" id="{E39A919C-ED15-42B1-935E-AC1A9615FA33}"/>
            </a:ext>
          </a:extLst>
        </xdr:cNvPr>
        <xdr:cNvCxnSpPr/>
      </xdr:nvCxnSpPr>
      <xdr:spPr>
        <a:xfrm flipV="1">
          <a:off x="9639300" y="10595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104140</xdr:rowOff>
    </xdr:from>
    <xdr:to>
      <xdr:col>46</xdr:col>
      <xdr:colOff>38100</xdr:colOff>
      <xdr:row>62</xdr:row>
      <xdr:rowOff>34290</xdr:rowOff>
    </xdr:to>
    <xdr:sp macro="" textlink="">
      <xdr:nvSpPr>
        <xdr:cNvPr id="150" name="楕円 149">
          <a:extLst>
            <a:ext uri="{FF2B5EF4-FFF2-40B4-BE49-F238E27FC236}">
              <a16:creationId xmlns:a16="http://schemas.microsoft.com/office/drawing/2014/main" id="{C2A84E52-C7F9-434A-8461-DBFAF3459E6D}"/>
            </a:ext>
          </a:extLst>
        </xdr:cNvPr>
        <xdr:cNvSpPr/>
      </xdr:nvSpPr>
      <xdr:spPr>
        <a:xfrm>
          <a:off x="86995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154940</xdr:rowOff>
    </xdr:to>
    <xdr:cxnSp macro="">
      <xdr:nvCxnSpPr>
        <xdr:cNvPr id="151" name="直線コネクタ 150">
          <a:extLst>
            <a:ext uri="{FF2B5EF4-FFF2-40B4-BE49-F238E27FC236}">
              <a16:creationId xmlns:a16="http://schemas.microsoft.com/office/drawing/2014/main" id="{E4FB611D-E29F-4944-ADC6-6CB648C64B3F}"/>
            </a:ext>
          </a:extLst>
        </xdr:cNvPr>
        <xdr:cNvCxnSpPr/>
      </xdr:nvCxnSpPr>
      <xdr:spPr>
        <a:xfrm flipV="1">
          <a:off x="8750300" y="106032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114300</xdr:rowOff>
    </xdr:from>
    <xdr:to>
      <xdr:col>41</xdr:col>
      <xdr:colOff>101600</xdr:colOff>
      <xdr:row>62</xdr:row>
      <xdr:rowOff>44450</xdr:rowOff>
    </xdr:to>
    <xdr:sp macro="" textlink="">
      <xdr:nvSpPr>
        <xdr:cNvPr id="152" name="楕円 151">
          <a:extLst>
            <a:ext uri="{FF2B5EF4-FFF2-40B4-BE49-F238E27FC236}">
              <a16:creationId xmlns:a16="http://schemas.microsoft.com/office/drawing/2014/main" id="{8D37C61B-9CED-4419-9179-CCCC851E8640}"/>
            </a:ext>
          </a:extLst>
        </xdr:cNvPr>
        <xdr:cNvSpPr/>
      </xdr:nvSpPr>
      <xdr:spPr>
        <a:xfrm>
          <a:off x="78105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154940</xdr:rowOff>
    </xdr:from>
    <xdr:to>
      <xdr:col>45</xdr:col>
      <xdr:colOff>177800</xdr:colOff>
      <xdr:row>61</xdr:row>
      <xdr:rowOff>165100</xdr:rowOff>
    </xdr:to>
    <xdr:cxnSp macro="">
      <xdr:nvCxnSpPr>
        <xdr:cNvPr id="153" name="直線コネクタ 152">
          <a:extLst>
            <a:ext uri="{FF2B5EF4-FFF2-40B4-BE49-F238E27FC236}">
              <a16:creationId xmlns:a16="http://schemas.microsoft.com/office/drawing/2014/main" id="{5A0468E9-5A37-4EB2-B3CD-8263192E513C}"/>
            </a:ext>
          </a:extLst>
        </xdr:cNvPr>
        <xdr:cNvCxnSpPr/>
      </xdr:nvCxnSpPr>
      <xdr:spPr>
        <a:xfrm flipV="1">
          <a:off x="7861300" y="1061339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74930</xdr:rowOff>
    </xdr:from>
    <xdr:to>
      <xdr:col>36</xdr:col>
      <xdr:colOff>165100</xdr:colOff>
      <xdr:row>63</xdr:row>
      <xdr:rowOff>5080</xdr:rowOff>
    </xdr:to>
    <xdr:sp macro="" textlink="">
      <xdr:nvSpPr>
        <xdr:cNvPr id="154" name="楕円 153">
          <a:extLst>
            <a:ext uri="{FF2B5EF4-FFF2-40B4-BE49-F238E27FC236}">
              <a16:creationId xmlns:a16="http://schemas.microsoft.com/office/drawing/2014/main" id="{9A4D569B-DDA8-4D77-9726-607E678DA2D1}"/>
            </a:ext>
          </a:extLst>
        </xdr:cNvPr>
        <xdr:cNvSpPr/>
      </xdr:nvSpPr>
      <xdr:spPr>
        <a:xfrm>
          <a:off x="6921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165100</xdr:rowOff>
    </xdr:from>
    <xdr:to>
      <xdr:col>41</xdr:col>
      <xdr:colOff>50800</xdr:colOff>
      <xdr:row>62</xdr:row>
      <xdr:rowOff>125730</xdr:rowOff>
    </xdr:to>
    <xdr:cxnSp macro="">
      <xdr:nvCxnSpPr>
        <xdr:cNvPr id="155" name="直線コネクタ 154">
          <a:extLst>
            <a:ext uri="{FF2B5EF4-FFF2-40B4-BE49-F238E27FC236}">
              <a16:creationId xmlns:a16="http://schemas.microsoft.com/office/drawing/2014/main" id="{46D6214E-FCC5-4561-9AF1-C62B23490B21}"/>
            </a:ext>
          </a:extLst>
        </xdr:cNvPr>
        <xdr:cNvCxnSpPr/>
      </xdr:nvCxnSpPr>
      <xdr:spPr>
        <a:xfrm flipV="1">
          <a:off x="6972300" y="1062355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96537</xdr:rowOff>
    </xdr:from>
    <xdr:ext cx="469744" cy="259045"/>
    <xdr:sp macro="" textlink="">
      <xdr:nvSpPr>
        <xdr:cNvPr id="156" name="n_1aveValue【体育館・プール】&#10;一人当たり面積">
          <a:extLst>
            <a:ext uri="{FF2B5EF4-FFF2-40B4-BE49-F238E27FC236}">
              <a16:creationId xmlns:a16="http://schemas.microsoft.com/office/drawing/2014/main" id="{83D34E9C-ACEA-495C-A587-5E99536C2DC3}"/>
            </a:ext>
          </a:extLst>
        </xdr:cNvPr>
        <xdr:cNvSpPr txBox="1"/>
      </xdr:nvSpPr>
      <xdr:spPr>
        <a:xfrm>
          <a:off x="939172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167657</xdr:rowOff>
    </xdr:from>
    <xdr:ext cx="469744" cy="259045"/>
    <xdr:sp macro="" textlink="">
      <xdr:nvSpPr>
        <xdr:cNvPr id="157" name="n_2aveValue【体育館・プール】&#10;一人当たり面積">
          <a:extLst>
            <a:ext uri="{FF2B5EF4-FFF2-40B4-BE49-F238E27FC236}">
              <a16:creationId xmlns:a16="http://schemas.microsoft.com/office/drawing/2014/main" id="{14EBEB42-7000-4AAF-85EB-FF1D5105AA51}"/>
            </a:ext>
          </a:extLst>
        </xdr:cNvPr>
        <xdr:cNvSpPr txBox="1"/>
      </xdr:nvSpPr>
      <xdr:spPr>
        <a:xfrm>
          <a:off x="8515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158" name="n_3aveValue【体育館・プール】&#10;一人当たり面積">
          <a:extLst>
            <a:ext uri="{FF2B5EF4-FFF2-40B4-BE49-F238E27FC236}">
              <a16:creationId xmlns:a16="http://schemas.microsoft.com/office/drawing/2014/main" id="{47571AF9-177B-417D-89C9-42E30AF390A8}"/>
            </a:ext>
          </a:extLst>
        </xdr:cNvPr>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57167</xdr:rowOff>
    </xdr:from>
    <xdr:ext cx="469744" cy="259045"/>
    <xdr:sp macro="" textlink="">
      <xdr:nvSpPr>
        <xdr:cNvPr id="159" name="n_4aveValue【体育館・プール】&#10;一人当たり面積">
          <a:extLst>
            <a:ext uri="{FF2B5EF4-FFF2-40B4-BE49-F238E27FC236}">
              <a16:creationId xmlns:a16="http://schemas.microsoft.com/office/drawing/2014/main" id="{31E494FF-7BA7-4A43-BA77-B27350830E21}"/>
            </a:ext>
          </a:extLst>
        </xdr:cNvPr>
        <xdr:cNvSpPr txBox="1"/>
      </xdr:nvSpPr>
      <xdr:spPr>
        <a:xfrm>
          <a:off x="6737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160" name="n_1mainValue【体育館・プール】&#10;一人当たり面積">
          <a:extLst>
            <a:ext uri="{FF2B5EF4-FFF2-40B4-BE49-F238E27FC236}">
              <a16:creationId xmlns:a16="http://schemas.microsoft.com/office/drawing/2014/main" id="{834B891A-FADB-450B-862C-E15203E18E11}"/>
            </a:ext>
          </a:extLst>
        </xdr:cNvPr>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25417</xdr:rowOff>
    </xdr:from>
    <xdr:ext cx="469744" cy="259045"/>
    <xdr:sp macro="" textlink="">
      <xdr:nvSpPr>
        <xdr:cNvPr id="161" name="n_2mainValue【体育館・プール】&#10;一人当たり面積">
          <a:extLst>
            <a:ext uri="{FF2B5EF4-FFF2-40B4-BE49-F238E27FC236}">
              <a16:creationId xmlns:a16="http://schemas.microsoft.com/office/drawing/2014/main" id="{44820EA3-DE57-4518-9D79-5E56A8D81D0F}"/>
            </a:ext>
          </a:extLst>
        </xdr:cNvPr>
        <xdr:cNvSpPr txBox="1"/>
      </xdr:nvSpPr>
      <xdr:spPr>
        <a:xfrm>
          <a:off x="8515427" y="106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35577</xdr:rowOff>
    </xdr:from>
    <xdr:ext cx="469744" cy="259045"/>
    <xdr:sp macro="" textlink="">
      <xdr:nvSpPr>
        <xdr:cNvPr id="162" name="n_3mainValue【体育館・プール】&#10;一人当たり面積">
          <a:extLst>
            <a:ext uri="{FF2B5EF4-FFF2-40B4-BE49-F238E27FC236}">
              <a16:creationId xmlns:a16="http://schemas.microsoft.com/office/drawing/2014/main" id="{CB392131-3FB3-4CDC-874F-D129F005FAB1}"/>
            </a:ext>
          </a:extLst>
        </xdr:cNvPr>
        <xdr:cNvSpPr txBox="1"/>
      </xdr:nvSpPr>
      <xdr:spPr>
        <a:xfrm>
          <a:off x="762642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167657</xdr:rowOff>
    </xdr:from>
    <xdr:ext cx="469744" cy="259045"/>
    <xdr:sp macro="" textlink="">
      <xdr:nvSpPr>
        <xdr:cNvPr id="163" name="n_4mainValue【体育館・プール】&#10;一人当たり面積">
          <a:extLst>
            <a:ext uri="{FF2B5EF4-FFF2-40B4-BE49-F238E27FC236}">
              <a16:creationId xmlns:a16="http://schemas.microsoft.com/office/drawing/2014/main" id="{D958D880-075A-4B18-B92E-763F54E51114}"/>
            </a:ext>
          </a:extLst>
        </xdr:cNvPr>
        <xdr:cNvSpPr txBox="1"/>
      </xdr:nvSpPr>
      <xdr:spPr>
        <a:xfrm>
          <a:off x="6737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3F793E65-C598-4993-B2C1-3C58E9C6E1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248818C-4290-413C-A0B1-25E3BB8518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E96D973D-1EFB-4121-913A-7B49776001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7E7D70F6-DB70-41B1-8D4D-DE14966063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2325EE5-1F49-45A3-8731-C0A97105D07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5F492EFD-5306-4080-BF07-953341CE7D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ADF5538B-C228-4B93-9EB7-C1B0C9DD06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48BEB30-4479-4188-B451-30E6E70D76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6DE184FA-F06F-42C5-9252-E472B1074E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499C866A-9357-4B2A-BAF4-D80EBF52EF4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D94F746-2E89-4DD3-BB9D-0434244788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6429F906-D80B-4858-BCC7-0CAD8A3479F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18557900-4092-4865-B1D9-5A39A29A451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BC55C68D-02F0-4E95-B6FB-EAC573809CB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902A45D6-D0EB-449F-B971-82BCB48E220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66A1DC8F-4587-4A11-AF55-3C6189AED35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12262B4F-F313-4E32-BF4C-F48A58B5DD6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1E717B88-6317-4453-BD2F-BB5294E8AFA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EEFB4A94-4982-4638-8122-A0E22D1C4EA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72794AFA-961C-444B-9401-C7E4940EDCB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51F9B663-9494-49A0-9AD3-C5BE781F4A9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C7B8A8E2-6CAD-4FAC-9465-507ED42827B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85</xdr:row>
      <xdr:rowOff>136398</xdr:rowOff>
    </xdr:to>
    <xdr:cxnSp macro="">
      <xdr:nvCxnSpPr>
        <xdr:cNvPr id="186" name="直線コネクタ 185">
          <a:extLst>
            <a:ext uri="{FF2B5EF4-FFF2-40B4-BE49-F238E27FC236}">
              <a16:creationId xmlns:a16="http://schemas.microsoft.com/office/drawing/2014/main" id="{B751CF97-8D7D-4C61-B58B-CBCD2A92EF6B}"/>
            </a:ext>
          </a:extLst>
        </xdr:cNvPr>
        <xdr:cNvCxnSpPr/>
      </xdr:nvCxnSpPr>
      <xdr:spPr>
        <a:xfrm flipV="1">
          <a:off x="4634865" y="13317474"/>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323CB44E-25E7-4300-A00C-E5D8DADCED7C}"/>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188" name="直線コネクタ 187">
          <a:extLst>
            <a:ext uri="{FF2B5EF4-FFF2-40B4-BE49-F238E27FC236}">
              <a16:creationId xmlns:a16="http://schemas.microsoft.com/office/drawing/2014/main" id="{EE2F8978-EAE0-42FF-8516-50A3223F3417}"/>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6B401F23-87EA-4ABF-8C6B-D0A0A3B29D82}"/>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190" name="直線コネクタ 189">
          <a:extLst>
            <a:ext uri="{FF2B5EF4-FFF2-40B4-BE49-F238E27FC236}">
              <a16:creationId xmlns:a16="http://schemas.microsoft.com/office/drawing/2014/main" id="{FC83ED62-489B-4BBD-863A-3D36FAC7712E}"/>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F640F921-A21E-43C9-84D9-03FDF7104D02}"/>
            </a:ext>
          </a:extLst>
        </xdr:cNvPr>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192" name="フローチャート: 判断 191">
          <a:extLst>
            <a:ext uri="{FF2B5EF4-FFF2-40B4-BE49-F238E27FC236}">
              <a16:creationId xmlns:a16="http://schemas.microsoft.com/office/drawing/2014/main" id="{CF056AFE-E5E9-4B22-8556-7300FC961CD1}"/>
            </a:ext>
          </a:extLst>
        </xdr:cNvPr>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193" name="フローチャート: 判断 192">
          <a:extLst>
            <a:ext uri="{FF2B5EF4-FFF2-40B4-BE49-F238E27FC236}">
              <a16:creationId xmlns:a16="http://schemas.microsoft.com/office/drawing/2014/main" id="{C62AEEE5-7295-4AC0-BC62-BB39806FD9E8}"/>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51308</xdr:rowOff>
    </xdr:from>
    <xdr:to>
      <xdr:col>15</xdr:col>
      <xdr:colOff>101600</xdr:colOff>
      <xdr:row>80</xdr:row>
      <xdr:rowOff>152908</xdr:rowOff>
    </xdr:to>
    <xdr:sp macro="" textlink="">
      <xdr:nvSpPr>
        <xdr:cNvPr id="194" name="フローチャート: 判断 193">
          <a:extLst>
            <a:ext uri="{FF2B5EF4-FFF2-40B4-BE49-F238E27FC236}">
              <a16:creationId xmlns:a16="http://schemas.microsoft.com/office/drawing/2014/main" id="{86A6E88D-E0E1-421C-A4B6-AE26FC6165AC}"/>
            </a:ext>
          </a:extLst>
        </xdr:cNvPr>
        <xdr:cNvSpPr/>
      </xdr:nvSpPr>
      <xdr:spPr>
        <a:xfrm>
          <a:off x="2857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74168</xdr:rowOff>
    </xdr:from>
    <xdr:to>
      <xdr:col>10</xdr:col>
      <xdr:colOff>165100</xdr:colOff>
      <xdr:row>81</xdr:row>
      <xdr:rowOff>4318</xdr:rowOff>
    </xdr:to>
    <xdr:sp macro="" textlink="">
      <xdr:nvSpPr>
        <xdr:cNvPr id="195" name="フローチャート: 判断 194">
          <a:extLst>
            <a:ext uri="{FF2B5EF4-FFF2-40B4-BE49-F238E27FC236}">
              <a16:creationId xmlns:a16="http://schemas.microsoft.com/office/drawing/2014/main" id="{1D23DC39-95B8-4380-8C95-C43794447ED0}"/>
            </a:ext>
          </a:extLst>
        </xdr:cNvPr>
        <xdr:cNvSpPr/>
      </xdr:nvSpPr>
      <xdr:spPr>
        <a:xfrm>
          <a:off x="1968500" y="1379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xdr:rowOff>
    </xdr:from>
    <xdr:to>
      <xdr:col>6</xdr:col>
      <xdr:colOff>38100</xdr:colOff>
      <xdr:row>80</xdr:row>
      <xdr:rowOff>114046</xdr:rowOff>
    </xdr:to>
    <xdr:sp macro="" textlink="">
      <xdr:nvSpPr>
        <xdr:cNvPr id="196" name="フローチャート: 判断 195">
          <a:extLst>
            <a:ext uri="{FF2B5EF4-FFF2-40B4-BE49-F238E27FC236}">
              <a16:creationId xmlns:a16="http://schemas.microsoft.com/office/drawing/2014/main" id="{49709BE8-1268-4F6F-AB31-C23CD30222AE}"/>
            </a:ext>
          </a:extLst>
        </xdr:cNvPr>
        <xdr:cNvSpPr/>
      </xdr:nvSpPr>
      <xdr:spPr>
        <a:xfrm>
          <a:off x="1079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870C0332-18FE-4CDF-9F4B-8451949D17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5FFB73C-612F-45D4-9D2F-675887D9001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813A698-519B-486C-8B9B-4B58E5FCB8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A8E25B1-87BB-47E5-8594-DDDB8D8C60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5969DA2-845F-49C0-855C-C9F3A58224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55880</xdr:rowOff>
    </xdr:from>
    <xdr:to>
      <xdr:col>24</xdr:col>
      <xdr:colOff>114300</xdr:colOff>
      <xdr:row>79</xdr:row>
      <xdr:rowOff>157480</xdr:rowOff>
    </xdr:to>
    <xdr:sp macro="" textlink="">
      <xdr:nvSpPr>
        <xdr:cNvPr id="202" name="楕円 201">
          <a:extLst>
            <a:ext uri="{FF2B5EF4-FFF2-40B4-BE49-F238E27FC236}">
              <a16:creationId xmlns:a16="http://schemas.microsoft.com/office/drawing/2014/main" id="{FA6AF869-6D38-4DC1-950B-6A0F1C8EFB80}"/>
            </a:ext>
          </a:extLst>
        </xdr:cNvPr>
        <xdr:cNvSpPr/>
      </xdr:nvSpPr>
      <xdr:spPr>
        <a:xfrm>
          <a:off x="4584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78757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D35221F1-A6BF-4953-9734-90CBA664D2E2}"/>
            </a:ext>
          </a:extLst>
        </xdr:cNvPr>
        <xdr:cNvSpPr txBox="1"/>
      </xdr:nvSpPr>
      <xdr:spPr>
        <a:xfrm>
          <a:off x="4673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140463</xdr:rowOff>
    </xdr:from>
    <xdr:to>
      <xdr:col>20</xdr:col>
      <xdr:colOff>38100</xdr:colOff>
      <xdr:row>79</xdr:row>
      <xdr:rowOff>70613</xdr:rowOff>
    </xdr:to>
    <xdr:sp macro="" textlink="">
      <xdr:nvSpPr>
        <xdr:cNvPr id="204" name="楕円 203">
          <a:extLst>
            <a:ext uri="{FF2B5EF4-FFF2-40B4-BE49-F238E27FC236}">
              <a16:creationId xmlns:a16="http://schemas.microsoft.com/office/drawing/2014/main" id="{3EF6DCA2-7230-4815-A315-7C7354FC4E77}"/>
            </a:ext>
          </a:extLst>
        </xdr:cNvPr>
        <xdr:cNvSpPr/>
      </xdr:nvSpPr>
      <xdr:spPr>
        <a:xfrm>
          <a:off x="3746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19813</xdr:rowOff>
    </xdr:from>
    <xdr:to>
      <xdr:col>24</xdr:col>
      <xdr:colOff>63500</xdr:colOff>
      <xdr:row>79</xdr:row>
      <xdr:rowOff>106680</xdr:rowOff>
    </xdr:to>
    <xdr:cxnSp macro="">
      <xdr:nvCxnSpPr>
        <xdr:cNvPr id="205" name="直線コネクタ 204">
          <a:extLst>
            <a:ext uri="{FF2B5EF4-FFF2-40B4-BE49-F238E27FC236}">
              <a16:creationId xmlns:a16="http://schemas.microsoft.com/office/drawing/2014/main" id="{E2CE65B6-F6FA-4981-BC2A-753D7E3E9ECD}"/>
            </a:ext>
          </a:extLst>
        </xdr:cNvPr>
        <xdr:cNvCxnSpPr/>
      </xdr:nvCxnSpPr>
      <xdr:spPr>
        <a:xfrm>
          <a:off x="3797300" y="1356436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115315</xdr:rowOff>
    </xdr:from>
    <xdr:to>
      <xdr:col>15</xdr:col>
      <xdr:colOff>101600</xdr:colOff>
      <xdr:row>79</xdr:row>
      <xdr:rowOff>45465</xdr:rowOff>
    </xdr:to>
    <xdr:sp macro="" textlink="">
      <xdr:nvSpPr>
        <xdr:cNvPr id="206" name="楕円 205">
          <a:extLst>
            <a:ext uri="{FF2B5EF4-FFF2-40B4-BE49-F238E27FC236}">
              <a16:creationId xmlns:a16="http://schemas.microsoft.com/office/drawing/2014/main" id="{8876DCBE-FF80-4C54-AF1A-393340338602}"/>
            </a:ext>
          </a:extLst>
        </xdr:cNvPr>
        <xdr:cNvSpPr/>
      </xdr:nvSpPr>
      <xdr:spPr>
        <a:xfrm>
          <a:off x="2857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166115</xdr:rowOff>
    </xdr:from>
    <xdr:to>
      <xdr:col>19</xdr:col>
      <xdr:colOff>177800</xdr:colOff>
      <xdr:row>79</xdr:row>
      <xdr:rowOff>19813</xdr:rowOff>
    </xdr:to>
    <xdr:cxnSp macro="">
      <xdr:nvCxnSpPr>
        <xdr:cNvPr id="207" name="直線コネクタ 206">
          <a:extLst>
            <a:ext uri="{FF2B5EF4-FFF2-40B4-BE49-F238E27FC236}">
              <a16:creationId xmlns:a16="http://schemas.microsoft.com/office/drawing/2014/main" id="{5121A5F4-2346-4A79-83F4-833668B22DE2}"/>
            </a:ext>
          </a:extLst>
        </xdr:cNvPr>
        <xdr:cNvCxnSpPr/>
      </xdr:nvCxnSpPr>
      <xdr:spPr>
        <a:xfrm>
          <a:off x="2908300" y="13539215"/>
          <a:ext cx="8890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53594</xdr:rowOff>
    </xdr:from>
    <xdr:to>
      <xdr:col>10</xdr:col>
      <xdr:colOff>165100</xdr:colOff>
      <xdr:row>78</xdr:row>
      <xdr:rowOff>155194</xdr:rowOff>
    </xdr:to>
    <xdr:sp macro="" textlink="">
      <xdr:nvSpPr>
        <xdr:cNvPr id="208" name="楕円 207">
          <a:extLst>
            <a:ext uri="{FF2B5EF4-FFF2-40B4-BE49-F238E27FC236}">
              <a16:creationId xmlns:a16="http://schemas.microsoft.com/office/drawing/2014/main" id="{58388F0C-28A6-45D7-B8AA-8066FBE98EF0}"/>
            </a:ext>
          </a:extLst>
        </xdr:cNvPr>
        <xdr:cNvSpPr/>
      </xdr:nvSpPr>
      <xdr:spPr>
        <a:xfrm>
          <a:off x="1968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104394</xdr:rowOff>
    </xdr:from>
    <xdr:to>
      <xdr:col>15</xdr:col>
      <xdr:colOff>50800</xdr:colOff>
      <xdr:row>78</xdr:row>
      <xdr:rowOff>166115</xdr:rowOff>
    </xdr:to>
    <xdr:cxnSp macro="">
      <xdr:nvCxnSpPr>
        <xdr:cNvPr id="209" name="直線コネクタ 208">
          <a:extLst>
            <a:ext uri="{FF2B5EF4-FFF2-40B4-BE49-F238E27FC236}">
              <a16:creationId xmlns:a16="http://schemas.microsoft.com/office/drawing/2014/main" id="{4601D982-F37F-41CE-A081-F29E88B26BCA}"/>
            </a:ext>
          </a:extLst>
        </xdr:cNvPr>
        <xdr:cNvCxnSpPr/>
      </xdr:nvCxnSpPr>
      <xdr:spPr>
        <a:xfrm>
          <a:off x="2019300" y="1347749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151892</xdr:rowOff>
    </xdr:from>
    <xdr:to>
      <xdr:col>6</xdr:col>
      <xdr:colOff>38100</xdr:colOff>
      <xdr:row>78</xdr:row>
      <xdr:rowOff>82042</xdr:rowOff>
    </xdr:to>
    <xdr:sp macro="" textlink="">
      <xdr:nvSpPr>
        <xdr:cNvPr id="210" name="楕円 209">
          <a:extLst>
            <a:ext uri="{FF2B5EF4-FFF2-40B4-BE49-F238E27FC236}">
              <a16:creationId xmlns:a16="http://schemas.microsoft.com/office/drawing/2014/main" id="{FD239A90-3998-4F84-9FA7-EB9C4ECD6BB6}"/>
            </a:ext>
          </a:extLst>
        </xdr:cNvPr>
        <xdr:cNvSpPr/>
      </xdr:nvSpPr>
      <xdr:spPr>
        <a:xfrm>
          <a:off x="10795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31242</xdr:rowOff>
    </xdr:from>
    <xdr:to>
      <xdr:col>10</xdr:col>
      <xdr:colOff>114300</xdr:colOff>
      <xdr:row>78</xdr:row>
      <xdr:rowOff>104394</xdr:rowOff>
    </xdr:to>
    <xdr:cxnSp macro="">
      <xdr:nvCxnSpPr>
        <xdr:cNvPr id="211" name="直線コネクタ 210">
          <a:extLst>
            <a:ext uri="{FF2B5EF4-FFF2-40B4-BE49-F238E27FC236}">
              <a16:creationId xmlns:a16="http://schemas.microsoft.com/office/drawing/2014/main" id="{ED17CAC0-177B-45B8-879A-839A3AE29D70}"/>
            </a:ext>
          </a:extLst>
        </xdr:cNvPr>
        <xdr:cNvCxnSpPr/>
      </xdr:nvCxnSpPr>
      <xdr:spPr>
        <a:xfrm>
          <a:off x="1130300" y="134043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12" name="n_1aveValue【福祉施設】&#10;有形固定資産減価償却率">
          <a:extLst>
            <a:ext uri="{FF2B5EF4-FFF2-40B4-BE49-F238E27FC236}">
              <a16:creationId xmlns:a16="http://schemas.microsoft.com/office/drawing/2014/main" id="{02F3BF43-5F30-4884-9DDB-F563FB4A07F9}"/>
            </a:ext>
          </a:extLst>
        </xdr:cNvPr>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144035</xdr:rowOff>
    </xdr:from>
    <xdr:ext cx="405111" cy="259045"/>
    <xdr:sp macro="" textlink="">
      <xdr:nvSpPr>
        <xdr:cNvPr id="213" name="n_2aveValue【福祉施設】&#10;有形固定資産減価償却率">
          <a:extLst>
            <a:ext uri="{FF2B5EF4-FFF2-40B4-BE49-F238E27FC236}">
              <a16:creationId xmlns:a16="http://schemas.microsoft.com/office/drawing/2014/main" id="{D4786DE3-C961-4D87-A074-06189F01F551}"/>
            </a:ext>
          </a:extLst>
        </xdr:cNvPr>
        <xdr:cNvSpPr txBox="1"/>
      </xdr:nvSpPr>
      <xdr:spPr>
        <a:xfrm>
          <a:off x="2705744"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166895</xdr:rowOff>
    </xdr:from>
    <xdr:ext cx="405111" cy="259045"/>
    <xdr:sp macro="" textlink="">
      <xdr:nvSpPr>
        <xdr:cNvPr id="214" name="n_3aveValue【福祉施設】&#10;有形固定資産減価償却率">
          <a:extLst>
            <a:ext uri="{FF2B5EF4-FFF2-40B4-BE49-F238E27FC236}">
              <a16:creationId xmlns:a16="http://schemas.microsoft.com/office/drawing/2014/main" id="{B90D2B3B-8FEC-4952-A918-AAA2DD880BA3}"/>
            </a:ext>
          </a:extLst>
        </xdr:cNvPr>
        <xdr:cNvSpPr txBox="1"/>
      </xdr:nvSpPr>
      <xdr:spPr>
        <a:xfrm>
          <a:off x="18167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105173</xdr:rowOff>
    </xdr:from>
    <xdr:ext cx="405111" cy="259045"/>
    <xdr:sp macro="" textlink="">
      <xdr:nvSpPr>
        <xdr:cNvPr id="215" name="n_4aveValue【福祉施設】&#10;有形固定資産減価償却率">
          <a:extLst>
            <a:ext uri="{FF2B5EF4-FFF2-40B4-BE49-F238E27FC236}">
              <a16:creationId xmlns:a16="http://schemas.microsoft.com/office/drawing/2014/main" id="{C7775510-1F06-4074-87B0-FA93891454E7}"/>
            </a:ext>
          </a:extLst>
        </xdr:cNvPr>
        <xdr:cNvSpPr txBox="1"/>
      </xdr:nvSpPr>
      <xdr:spPr>
        <a:xfrm>
          <a:off x="927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87140</xdr:rowOff>
    </xdr:from>
    <xdr:ext cx="405111" cy="259045"/>
    <xdr:sp macro="" textlink="">
      <xdr:nvSpPr>
        <xdr:cNvPr id="216" name="n_1mainValue【福祉施設】&#10;有形固定資産減価償却率">
          <a:extLst>
            <a:ext uri="{FF2B5EF4-FFF2-40B4-BE49-F238E27FC236}">
              <a16:creationId xmlns:a16="http://schemas.microsoft.com/office/drawing/2014/main" id="{F54F6895-EDD5-4177-BF55-AA67E7369EBA}"/>
            </a:ext>
          </a:extLst>
        </xdr:cNvPr>
        <xdr:cNvSpPr txBox="1"/>
      </xdr:nvSpPr>
      <xdr:spPr>
        <a:xfrm>
          <a:off x="35820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61992</xdr:rowOff>
    </xdr:from>
    <xdr:ext cx="405111" cy="259045"/>
    <xdr:sp macro="" textlink="">
      <xdr:nvSpPr>
        <xdr:cNvPr id="217" name="n_2mainValue【福祉施設】&#10;有形固定資産減価償却率">
          <a:extLst>
            <a:ext uri="{FF2B5EF4-FFF2-40B4-BE49-F238E27FC236}">
              <a16:creationId xmlns:a16="http://schemas.microsoft.com/office/drawing/2014/main" id="{E74DF1CD-B27D-495A-BCB8-441B8F6C68A9}"/>
            </a:ext>
          </a:extLst>
        </xdr:cNvPr>
        <xdr:cNvSpPr txBox="1"/>
      </xdr:nvSpPr>
      <xdr:spPr>
        <a:xfrm>
          <a:off x="2705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271</xdr:rowOff>
    </xdr:from>
    <xdr:ext cx="405111" cy="259045"/>
    <xdr:sp macro="" textlink="">
      <xdr:nvSpPr>
        <xdr:cNvPr id="218" name="n_3mainValue【福祉施設】&#10;有形固定資産減価償却率">
          <a:extLst>
            <a:ext uri="{FF2B5EF4-FFF2-40B4-BE49-F238E27FC236}">
              <a16:creationId xmlns:a16="http://schemas.microsoft.com/office/drawing/2014/main" id="{3B4572B1-181A-437F-9E69-A77E2F7F77D4}"/>
            </a:ext>
          </a:extLst>
        </xdr:cNvPr>
        <xdr:cNvSpPr txBox="1"/>
      </xdr:nvSpPr>
      <xdr:spPr>
        <a:xfrm>
          <a:off x="1816744" y="1320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98569</xdr:rowOff>
    </xdr:from>
    <xdr:ext cx="405111" cy="259045"/>
    <xdr:sp macro="" textlink="">
      <xdr:nvSpPr>
        <xdr:cNvPr id="219" name="n_4mainValue【福祉施設】&#10;有形固定資産減価償却率">
          <a:extLst>
            <a:ext uri="{FF2B5EF4-FFF2-40B4-BE49-F238E27FC236}">
              <a16:creationId xmlns:a16="http://schemas.microsoft.com/office/drawing/2014/main" id="{92C32EE8-B07B-4FDB-8721-5EE45188F47A}"/>
            </a:ext>
          </a:extLst>
        </xdr:cNvPr>
        <xdr:cNvSpPr txBox="1"/>
      </xdr:nvSpPr>
      <xdr:spPr>
        <a:xfrm>
          <a:off x="927744" y="1312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5CC78C72-6732-487D-B0DC-0F5FA513DAF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27E6C4D-3371-400A-9439-C92E7413D9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6BC96AB4-3433-4B89-9F00-9450D9CFE1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918F11E0-4119-4610-918F-855CB059D8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EE6EB9FE-5F7D-4E24-BD89-291CB062930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E2F165FD-AE49-4960-9E61-5DDDB9B410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A8957B7-764C-4FEA-B41F-4E9486D6BA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2865AC4F-B395-4A75-8BE3-4A2863EA1C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D3F5BC36-A885-40E6-85E2-DB5DCB84FA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C69181D0-849F-4995-843D-6077329EAB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1F9F295B-01F6-4862-A090-54D5BDC59AF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424ABFF7-76D7-496D-9C75-BD796B2FBD0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7F23141C-8A5A-471C-9B47-619A3A6BB38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A4236D9E-1B87-4A43-9AE5-3F38209CD2C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68BB27FD-5EAD-4D38-8722-5E1098151B9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55C52D3F-8415-4EE6-97C6-EBDDC27E92D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D21C8530-E260-4BB7-89CC-11039E02642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1C603ED8-1EE2-4172-990A-65B37EC4503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0E09B5A2-BE81-4660-B995-1454D6F3712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27608A81-46E2-4117-AA51-36421C36DBF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C433B872-F888-46A3-A7C5-BA98A0C8047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5D8ED2AF-0598-4016-B140-53DA99662B7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147CB97A-1613-4D34-9B53-04A1C111804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AD2BEF15-E2D1-4FCA-ADCC-68DC4512F9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6933A112-8F9D-498E-93AB-4833DE1CEA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170362</xdr:rowOff>
    </xdr:from>
    <xdr:to>
      <xdr:col>54</xdr:col>
      <xdr:colOff>189865</xdr:colOff>
      <xdr:row>86</xdr:row>
      <xdr:rowOff>109945</xdr:rowOff>
    </xdr:to>
    <xdr:cxnSp macro="">
      <xdr:nvCxnSpPr>
        <xdr:cNvPr id="245" name="直線コネクタ 244">
          <a:extLst>
            <a:ext uri="{FF2B5EF4-FFF2-40B4-BE49-F238E27FC236}">
              <a16:creationId xmlns:a16="http://schemas.microsoft.com/office/drawing/2014/main" id="{C5287F32-F86D-4893-A8D1-A0E0C8C791A3}"/>
            </a:ext>
          </a:extLst>
        </xdr:cNvPr>
        <xdr:cNvCxnSpPr/>
      </xdr:nvCxnSpPr>
      <xdr:spPr>
        <a:xfrm flipV="1">
          <a:off x="10476865" y="13372012"/>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46" name="【福祉施設】&#10;一人当たり面積最小値テキスト">
          <a:extLst>
            <a:ext uri="{FF2B5EF4-FFF2-40B4-BE49-F238E27FC236}">
              <a16:creationId xmlns:a16="http://schemas.microsoft.com/office/drawing/2014/main" id="{5C111C01-A0B7-4103-A079-AFD9A5B5C65B}"/>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47" name="直線コネクタ 246">
          <a:extLst>
            <a:ext uri="{FF2B5EF4-FFF2-40B4-BE49-F238E27FC236}">
              <a16:creationId xmlns:a16="http://schemas.microsoft.com/office/drawing/2014/main" id="{5BD3E27F-CC25-46A4-9EDB-D1D0FB3E7862}"/>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117039</xdr:rowOff>
    </xdr:from>
    <xdr:ext cx="469744" cy="259045"/>
    <xdr:sp macro="" textlink="">
      <xdr:nvSpPr>
        <xdr:cNvPr id="248" name="【福祉施設】&#10;一人当たり面積最大値テキスト">
          <a:extLst>
            <a:ext uri="{FF2B5EF4-FFF2-40B4-BE49-F238E27FC236}">
              <a16:creationId xmlns:a16="http://schemas.microsoft.com/office/drawing/2014/main" id="{CD21D536-4D3A-4811-B39C-9D81D71663F2}"/>
            </a:ext>
          </a:extLst>
        </xdr:cNvPr>
        <xdr:cNvSpPr txBox="1"/>
      </xdr:nvSpPr>
      <xdr:spPr>
        <a:xfrm>
          <a:off x="105156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170362</xdr:rowOff>
    </xdr:from>
    <xdr:to>
      <xdr:col>55</xdr:col>
      <xdr:colOff>88900</xdr:colOff>
      <xdr:row>77</xdr:row>
      <xdr:rowOff>170362</xdr:rowOff>
    </xdr:to>
    <xdr:cxnSp macro="">
      <xdr:nvCxnSpPr>
        <xdr:cNvPr id="249" name="直線コネクタ 248">
          <a:extLst>
            <a:ext uri="{FF2B5EF4-FFF2-40B4-BE49-F238E27FC236}">
              <a16:creationId xmlns:a16="http://schemas.microsoft.com/office/drawing/2014/main" id="{6EA9FA5A-18B6-47D4-8CB1-67A44E6C5FF3}"/>
            </a:ext>
          </a:extLst>
        </xdr:cNvPr>
        <xdr:cNvCxnSpPr/>
      </xdr:nvCxnSpPr>
      <xdr:spPr>
        <a:xfrm>
          <a:off x="10388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250" name="【福祉施設】&#10;一人当たり面積平均値テキスト">
          <a:extLst>
            <a:ext uri="{FF2B5EF4-FFF2-40B4-BE49-F238E27FC236}">
              <a16:creationId xmlns:a16="http://schemas.microsoft.com/office/drawing/2014/main" id="{19AE819F-B6D2-4824-A6DE-FC6ED3F9E658}"/>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1" name="フローチャート: 判断 250">
          <a:extLst>
            <a:ext uri="{FF2B5EF4-FFF2-40B4-BE49-F238E27FC236}">
              <a16:creationId xmlns:a16="http://schemas.microsoft.com/office/drawing/2014/main" id="{54F30E76-5872-448D-B228-05EDA147BB21}"/>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93436</xdr:rowOff>
    </xdr:from>
    <xdr:to>
      <xdr:col>50</xdr:col>
      <xdr:colOff>165100</xdr:colOff>
      <xdr:row>84</xdr:row>
      <xdr:rowOff>23586</xdr:rowOff>
    </xdr:to>
    <xdr:sp macro="" textlink="">
      <xdr:nvSpPr>
        <xdr:cNvPr id="252" name="フローチャート: 判断 251">
          <a:extLst>
            <a:ext uri="{FF2B5EF4-FFF2-40B4-BE49-F238E27FC236}">
              <a16:creationId xmlns:a16="http://schemas.microsoft.com/office/drawing/2014/main" id="{4098A75C-2D22-4D36-A29E-7F9C81B52A93}"/>
            </a:ext>
          </a:extLst>
        </xdr:cNvPr>
        <xdr:cNvSpPr/>
      </xdr:nvSpPr>
      <xdr:spPr>
        <a:xfrm>
          <a:off x="9588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144055</xdr:rowOff>
    </xdr:from>
    <xdr:to>
      <xdr:col>46</xdr:col>
      <xdr:colOff>38100</xdr:colOff>
      <xdr:row>83</xdr:row>
      <xdr:rowOff>74205</xdr:rowOff>
    </xdr:to>
    <xdr:sp macro="" textlink="">
      <xdr:nvSpPr>
        <xdr:cNvPr id="253" name="フローチャート: 判断 252">
          <a:extLst>
            <a:ext uri="{FF2B5EF4-FFF2-40B4-BE49-F238E27FC236}">
              <a16:creationId xmlns:a16="http://schemas.microsoft.com/office/drawing/2014/main" id="{D2B41749-7A76-4595-B894-CC7B2DFBF9F3}"/>
            </a:ext>
          </a:extLst>
        </xdr:cNvPr>
        <xdr:cNvSpPr/>
      </xdr:nvSpPr>
      <xdr:spPr>
        <a:xfrm>
          <a:off x="8699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121194</xdr:rowOff>
    </xdr:from>
    <xdr:to>
      <xdr:col>41</xdr:col>
      <xdr:colOff>101600</xdr:colOff>
      <xdr:row>83</xdr:row>
      <xdr:rowOff>51344</xdr:rowOff>
    </xdr:to>
    <xdr:sp macro="" textlink="">
      <xdr:nvSpPr>
        <xdr:cNvPr id="254" name="フローチャート: 判断 253">
          <a:extLst>
            <a:ext uri="{FF2B5EF4-FFF2-40B4-BE49-F238E27FC236}">
              <a16:creationId xmlns:a16="http://schemas.microsoft.com/office/drawing/2014/main" id="{53473F37-B753-4E38-B723-D1932CA2D6FD}"/>
            </a:ext>
          </a:extLst>
        </xdr:cNvPr>
        <xdr:cNvSpPr/>
      </xdr:nvSpPr>
      <xdr:spPr>
        <a:xfrm>
          <a:off x="7810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11793</xdr:rowOff>
    </xdr:from>
    <xdr:to>
      <xdr:col>36</xdr:col>
      <xdr:colOff>165100</xdr:colOff>
      <xdr:row>83</xdr:row>
      <xdr:rowOff>113393</xdr:rowOff>
    </xdr:to>
    <xdr:sp macro="" textlink="">
      <xdr:nvSpPr>
        <xdr:cNvPr id="255" name="フローチャート: 判断 254">
          <a:extLst>
            <a:ext uri="{FF2B5EF4-FFF2-40B4-BE49-F238E27FC236}">
              <a16:creationId xmlns:a16="http://schemas.microsoft.com/office/drawing/2014/main" id="{AD438167-A1AF-445C-82A7-8AB04572FCF1}"/>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4606EC8-1FF1-4C08-8A47-60C00CDA7B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2B7AAC7-D869-4926-B222-58C266AB42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DE6A449-9D8C-49AF-9221-191CC26EC66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80BB436-672E-4BCF-B1D6-DBC96987272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3FA27DF-0E88-4B8F-A8E6-BDD1895E65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5262</xdr:rowOff>
    </xdr:from>
    <xdr:to>
      <xdr:col>55</xdr:col>
      <xdr:colOff>50800</xdr:colOff>
      <xdr:row>81</xdr:row>
      <xdr:rowOff>106862</xdr:rowOff>
    </xdr:to>
    <xdr:sp macro="" textlink="">
      <xdr:nvSpPr>
        <xdr:cNvPr id="261" name="楕円 260">
          <a:extLst>
            <a:ext uri="{FF2B5EF4-FFF2-40B4-BE49-F238E27FC236}">
              <a16:creationId xmlns:a16="http://schemas.microsoft.com/office/drawing/2014/main" id="{494F34BE-F449-4F2E-8097-AEBD504CE1BA}"/>
            </a:ext>
          </a:extLst>
        </xdr:cNvPr>
        <xdr:cNvSpPr/>
      </xdr:nvSpPr>
      <xdr:spPr>
        <a:xfrm>
          <a:off x="10426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28139</xdr:rowOff>
    </xdr:from>
    <xdr:ext cx="469744" cy="259045"/>
    <xdr:sp macro="" textlink="">
      <xdr:nvSpPr>
        <xdr:cNvPr id="262" name="【福祉施設】&#10;一人当たり面積該当値テキスト">
          <a:extLst>
            <a:ext uri="{FF2B5EF4-FFF2-40B4-BE49-F238E27FC236}">
              <a16:creationId xmlns:a16="http://schemas.microsoft.com/office/drawing/2014/main" id="{C717ED41-D142-4145-A3F0-B5972ED89146}"/>
            </a:ext>
          </a:extLst>
        </xdr:cNvPr>
        <xdr:cNvSpPr txBox="1"/>
      </xdr:nvSpPr>
      <xdr:spPr>
        <a:xfrm>
          <a:off x="10515600" y="1374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263" name="楕円 262">
          <a:extLst>
            <a:ext uri="{FF2B5EF4-FFF2-40B4-BE49-F238E27FC236}">
              <a16:creationId xmlns:a16="http://schemas.microsoft.com/office/drawing/2014/main" id="{9F8B4FD8-5ECC-4A87-A2A8-1A0CDEDDA01B}"/>
            </a:ext>
          </a:extLst>
        </xdr:cNvPr>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56062</xdr:rowOff>
    </xdr:from>
    <xdr:to>
      <xdr:col>55</xdr:col>
      <xdr:colOff>0</xdr:colOff>
      <xdr:row>81</xdr:row>
      <xdr:rowOff>72389</xdr:rowOff>
    </xdr:to>
    <xdr:cxnSp macro="">
      <xdr:nvCxnSpPr>
        <xdr:cNvPr id="264" name="直線コネクタ 263">
          <a:extLst>
            <a:ext uri="{FF2B5EF4-FFF2-40B4-BE49-F238E27FC236}">
              <a16:creationId xmlns:a16="http://schemas.microsoft.com/office/drawing/2014/main" id="{F3862771-78B6-4545-97C3-DA3B2F3CA1A7}"/>
            </a:ext>
          </a:extLst>
        </xdr:cNvPr>
        <xdr:cNvCxnSpPr/>
      </xdr:nvCxnSpPr>
      <xdr:spPr>
        <a:xfrm flipV="1">
          <a:off x="9639300" y="13943512"/>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44450</xdr:rowOff>
    </xdr:from>
    <xdr:to>
      <xdr:col>46</xdr:col>
      <xdr:colOff>38100</xdr:colOff>
      <xdr:row>81</xdr:row>
      <xdr:rowOff>146050</xdr:rowOff>
    </xdr:to>
    <xdr:sp macro="" textlink="">
      <xdr:nvSpPr>
        <xdr:cNvPr id="265" name="楕円 264">
          <a:extLst>
            <a:ext uri="{FF2B5EF4-FFF2-40B4-BE49-F238E27FC236}">
              <a16:creationId xmlns:a16="http://schemas.microsoft.com/office/drawing/2014/main" id="{DB6F84A8-251C-4484-B54F-C517086A5D88}"/>
            </a:ext>
          </a:extLst>
        </xdr:cNvPr>
        <xdr:cNvSpPr/>
      </xdr:nvSpPr>
      <xdr:spPr>
        <a:xfrm>
          <a:off x="8699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95250</xdr:rowOff>
    </xdr:to>
    <xdr:cxnSp macro="">
      <xdr:nvCxnSpPr>
        <xdr:cNvPr id="266" name="直線コネクタ 265">
          <a:extLst>
            <a:ext uri="{FF2B5EF4-FFF2-40B4-BE49-F238E27FC236}">
              <a16:creationId xmlns:a16="http://schemas.microsoft.com/office/drawing/2014/main" id="{EE307601-0FD9-4E05-8A50-22111A2A059A}"/>
            </a:ext>
          </a:extLst>
        </xdr:cNvPr>
        <xdr:cNvCxnSpPr/>
      </xdr:nvCxnSpPr>
      <xdr:spPr>
        <a:xfrm flipV="1">
          <a:off x="8750300" y="13959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64044</xdr:rowOff>
    </xdr:from>
    <xdr:to>
      <xdr:col>41</xdr:col>
      <xdr:colOff>101600</xdr:colOff>
      <xdr:row>81</xdr:row>
      <xdr:rowOff>165644</xdr:rowOff>
    </xdr:to>
    <xdr:sp macro="" textlink="">
      <xdr:nvSpPr>
        <xdr:cNvPr id="267" name="楕円 266">
          <a:extLst>
            <a:ext uri="{FF2B5EF4-FFF2-40B4-BE49-F238E27FC236}">
              <a16:creationId xmlns:a16="http://schemas.microsoft.com/office/drawing/2014/main" id="{2F15EB2A-F392-485F-9B60-8938663C45B4}"/>
            </a:ext>
          </a:extLst>
        </xdr:cNvPr>
        <xdr:cNvSpPr/>
      </xdr:nvSpPr>
      <xdr:spPr>
        <a:xfrm>
          <a:off x="781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114844</xdr:rowOff>
    </xdr:to>
    <xdr:cxnSp macro="">
      <xdr:nvCxnSpPr>
        <xdr:cNvPr id="268" name="直線コネクタ 267">
          <a:extLst>
            <a:ext uri="{FF2B5EF4-FFF2-40B4-BE49-F238E27FC236}">
              <a16:creationId xmlns:a16="http://schemas.microsoft.com/office/drawing/2014/main" id="{D74728A6-01A7-4FEA-86D0-D3C653A63A3F}"/>
            </a:ext>
          </a:extLst>
        </xdr:cNvPr>
        <xdr:cNvCxnSpPr/>
      </xdr:nvCxnSpPr>
      <xdr:spPr>
        <a:xfrm flipV="1">
          <a:off x="7861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83638</xdr:rowOff>
    </xdr:from>
    <xdr:to>
      <xdr:col>36</xdr:col>
      <xdr:colOff>165100</xdr:colOff>
      <xdr:row>82</xdr:row>
      <xdr:rowOff>13788</xdr:rowOff>
    </xdr:to>
    <xdr:sp macro="" textlink="">
      <xdr:nvSpPr>
        <xdr:cNvPr id="269" name="楕円 268">
          <a:extLst>
            <a:ext uri="{FF2B5EF4-FFF2-40B4-BE49-F238E27FC236}">
              <a16:creationId xmlns:a16="http://schemas.microsoft.com/office/drawing/2014/main" id="{D6E38B0F-4AC2-4DBA-B7F3-4353A2A6D7E1}"/>
            </a:ext>
          </a:extLst>
        </xdr:cNvPr>
        <xdr:cNvSpPr/>
      </xdr:nvSpPr>
      <xdr:spPr>
        <a:xfrm>
          <a:off x="692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114844</xdr:rowOff>
    </xdr:from>
    <xdr:to>
      <xdr:col>41</xdr:col>
      <xdr:colOff>50800</xdr:colOff>
      <xdr:row>81</xdr:row>
      <xdr:rowOff>134438</xdr:rowOff>
    </xdr:to>
    <xdr:cxnSp macro="">
      <xdr:nvCxnSpPr>
        <xdr:cNvPr id="270" name="直線コネクタ 269">
          <a:extLst>
            <a:ext uri="{FF2B5EF4-FFF2-40B4-BE49-F238E27FC236}">
              <a16:creationId xmlns:a16="http://schemas.microsoft.com/office/drawing/2014/main" id="{8AF32223-2823-4F2B-B16C-CFBDBB66F525}"/>
            </a:ext>
          </a:extLst>
        </xdr:cNvPr>
        <xdr:cNvCxnSpPr/>
      </xdr:nvCxnSpPr>
      <xdr:spPr>
        <a:xfrm flipV="1">
          <a:off x="6972300" y="14002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14713</xdr:rowOff>
    </xdr:from>
    <xdr:ext cx="469744" cy="259045"/>
    <xdr:sp macro="" textlink="">
      <xdr:nvSpPr>
        <xdr:cNvPr id="271" name="n_1aveValue【福祉施設】&#10;一人当たり面積">
          <a:extLst>
            <a:ext uri="{FF2B5EF4-FFF2-40B4-BE49-F238E27FC236}">
              <a16:creationId xmlns:a16="http://schemas.microsoft.com/office/drawing/2014/main" id="{AAD4C003-5B05-4C1D-85ED-277C5CA4ED41}"/>
            </a:ext>
          </a:extLst>
        </xdr:cNvPr>
        <xdr:cNvSpPr txBox="1"/>
      </xdr:nvSpPr>
      <xdr:spPr>
        <a:xfrm>
          <a:off x="9391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65332</xdr:rowOff>
    </xdr:from>
    <xdr:ext cx="469744" cy="259045"/>
    <xdr:sp macro="" textlink="">
      <xdr:nvSpPr>
        <xdr:cNvPr id="272" name="n_2aveValue【福祉施設】&#10;一人当たり面積">
          <a:extLst>
            <a:ext uri="{FF2B5EF4-FFF2-40B4-BE49-F238E27FC236}">
              <a16:creationId xmlns:a16="http://schemas.microsoft.com/office/drawing/2014/main" id="{E0BE0E57-F3D4-441C-BA2D-8B632FDF8AE7}"/>
            </a:ext>
          </a:extLst>
        </xdr:cNvPr>
        <xdr:cNvSpPr txBox="1"/>
      </xdr:nvSpPr>
      <xdr:spPr>
        <a:xfrm>
          <a:off x="8515427" y="1429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42471</xdr:rowOff>
    </xdr:from>
    <xdr:ext cx="469744" cy="259045"/>
    <xdr:sp macro="" textlink="">
      <xdr:nvSpPr>
        <xdr:cNvPr id="273" name="n_3aveValue【福祉施設】&#10;一人当たり面積">
          <a:extLst>
            <a:ext uri="{FF2B5EF4-FFF2-40B4-BE49-F238E27FC236}">
              <a16:creationId xmlns:a16="http://schemas.microsoft.com/office/drawing/2014/main" id="{B43CCDB5-9779-4396-A310-9FECDA66B5A9}"/>
            </a:ext>
          </a:extLst>
        </xdr:cNvPr>
        <xdr:cNvSpPr txBox="1"/>
      </xdr:nvSpPr>
      <xdr:spPr>
        <a:xfrm>
          <a:off x="7626427" y="1427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104520</xdr:rowOff>
    </xdr:from>
    <xdr:ext cx="469744" cy="259045"/>
    <xdr:sp macro="" textlink="">
      <xdr:nvSpPr>
        <xdr:cNvPr id="274" name="n_4aveValue【福祉施設】&#10;一人当たり面積">
          <a:extLst>
            <a:ext uri="{FF2B5EF4-FFF2-40B4-BE49-F238E27FC236}">
              <a16:creationId xmlns:a16="http://schemas.microsoft.com/office/drawing/2014/main" id="{D2E065CD-DBF5-46B1-8D69-8406468D5A4E}"/>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275" name="n_1mainValue【福祉施設】&#10;一人当たり面積">
          <a:extLst>
            <a:ext uri="{FF2B5EF4-FFF2-40B4-BE49-F238E27FC236}">
              <a16:creationId xmlns:a16="http://schemas.microsoft.com/office/drawing/2014/main" id="{62143444-507A-46A4-B102-F45ACF30F7B6}"/>
            </a:ext>
          </a:extLst>
        </xdr:cNvPr>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162577</xdr:rowOff>
    </xdr:from>
    <xdr:ext cx="469744" cy="259045"/>
    <xdr:sp macro="" textlink="">
      <xdr:nvSpPr>
        <xdr:cNvPr id="276" name="n_2mainValue【福祉施設】&#10;一人当たり面積">
          <a:extLst>
            <a:ext uri="{FF2B5EF4-FFF2-40B4-BE49-F238E27FC236}">
              <a16:creationId xmlns:a16="http://schemas.microsoft.com/office/drawing/2014/main" id="{041A6B82-4AE1-4406-9970-3C7E0444F1D3}"/>
            </a:ext>
          </a:extLst>
        </xdr:cNvPr>
        <xdr:cNvSpPr txBox="1"/>
      </xdr:nvSpPr>
      <xdr:spPr>
        <a:xfrm>
          <a:off x="8515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10721</xdr:rowOff>
    </xdr:from>
    <xdr:ext cx="469744" cy="259045"/>
    <xdr:sp macro="" textlink="">
      <xdr:nvSpPr>
        <xdr:cNvPr id="277" name="n_3mainValue【福祉施設】&#10;一人当たり面積">
          <a:extLst>
            <a:ext uri="{FF2B5EF4-FFF2-40B4-BE49-F238E27FC236}">
              <a16:creationId xmlns:a16="http://schemas.microsoft.com/office/drawing/2014/main" id="{A4685B9A-7A3F-4406-A69A-A46FFF3ADF22}"/>
            </a:ext>
          </a:extLst>
        </xdr:cNvPr>
        <xdr:cNvSpPr txBox="1"/>
      </xdr:nvSpPr>
      <xdr:spPr>
        <a:xfrm>
          <a:off x="7626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30315</xdr:rowOff>
    </xdr:from>
    <xdr:ext cx="469744" cy="259045"/>
    <xdr:sp macro="" textlink="">
      <xdr:nvSpPr>
        <xdr:cNvPr id="278" name="n_4mainValue【福祉施設】&#10;一人当たり面積">
          <a:extLst>
            <a:ext uri="{FF2B5EF4-FFF2-40B4-BE49-F238E27FC236}">
              <a16:creationId xmlns:a16="http://schemas.microsoft.com/office/drawing/2014/main" id="{2B6C2F73-5846-49A7-8844-9987831E193B}"/>
            </a:ext>
          </a:extLst>
        </xdr:cNvPr>
        <xdr:cNvSpPr txBox="1"/>
      </xdr:nvSpPr>
      <xdr:spPr>
        <a:xfrm>
          <a:off x="6737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99BC2FC0-E31F-4422-A8D1-28507C8CFE7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B6827D90-1FD1-4B3A-977E-34AC407BCC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B7561060-1D1A-4D45-A415-90958CA567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2601C563-7480-431E-ADDD-D8543E3504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58B7562C-8128-46C3-9D19-D0624D4083A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5B02805-0A04-4B00-A8CE-60299FC8B7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67729DB1-8678-4C37-9C73-5E8F9D0F0E1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2C6ADC7-3370-490C-8F83-C53831E17C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3CBDF2EF-BEB1-48BE-B909-5E570BAE88B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76766E15-097A-468D-BA28-6B9222FE26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B8DCBB4E-67EB-499E-8331-17A36CB5FF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86D09CB5-17B9-4707-A454-8CDBB2B5DA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831076E-8627-4DF5-9975-8854E559D0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99C4BB7-A78F-43BA-B6A2-DB3D163622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88CC4B1A-6704-4DC0-AE41-F610452741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67668921-136D-4E69-A34C-DB81A0865F5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A2C7E373-4E41-4D61-B68F-97A430E06E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D18235B1-EA22-4AA2-8B56-115BCB00D9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28E24B-55AA-4E11-81B4-C0A9E6B79F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38F75F2D-A9BE-49BF-B969-E9F23C74E4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CD400BEA-8B4A-4123-9379-182E156EA2D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6F13EFF-B2BF-4EA8-833F-89F4D0D4F6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3297BC08-EBA5-4038-B122-B00AF0FAFB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FF799FD0-D1C3-489C-8293-4EF7D1248CB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4EA92C4B-28EC-43FE-9D7D-0D563CE6285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A613CD2C-C1C8-45D3-BE8E-C021A158CE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95790097-A4D1-4D9E-8DCC-B9B873B619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C87FF0D-5672-481F-BEE6-C2D94C323E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55EEE5B8-189D-4FF5-9ABF-418C4B7C9B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7DDDA8BE-838B-421A-B995-009EB58E72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792D123C-34AC-4879-9265-809F0A8514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BAC1F82D-4D47-4BB7-A23E-C4360C590A7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D5492048-F025-4A73-B4B1-BD7AF3E6D5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D96ECC47-7B90-499A-A850-F711A6C0C2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319230EB-7626-4C74-966C-D2ED4B938A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D51CE88E-C2AA-405A-AA2A-F5DFD6B0701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4E96934A-B794-467C-8637-5B11B54C015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C716A8AB-DABB-4E0B-92E3-913073C891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FBCEAC17-C51F-4BD3-92BB-FC02162E70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CD46F15D-8C72-4FE6-AB8B-17CB4952C37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105ECBB2-E5AE-4DD2-853C-1B1B0A9B6A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A3DD591-3992-45FC-B7BF-EE06F14118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F674FAC2-C468-4B75-B43C-F59854A7CA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B71507DB-06FA-4549-8461-16A2BA7522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3E838E27-9000-4A2B-A0FD-971D72E355E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688FC42A-55DA-48C2-8573-3AC88F8493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9613643A-42A7-4CBD-96E8-5A0F5712CF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B3D72DD8-10F8-441C-B531-2F06F4A34BC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9F78CC82-01AB-48C1-ACF6-5659088FC8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EEAF1FA8-7B98-48F8-B39F-37F3ECBA82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1884372F-2638-49C8-A66F-A303C224FD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4FBB7AA3-2160-4256-9A8F-172DE16F06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43510159-6921-4138-B047-36A07D6CA2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5CCE5366-023A-48EC-9E29-6E9F7268DF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4EA3A2BD-2B28-4170-A2DC-9DEE2C3D80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90F90A9F-0E13-42A3-B839-0CE6B4A3AAB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DF1D5F79-9337-4EFE-8D39-4357B5965B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FBB195EC-CD04-4792-B246-7B5CE27C79C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1C19933C-591A-4FC3-8F21-C0C16995705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261D71CC-C1B3-493A-83C5-26E04874B68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98E92C9C-CBF8-4247-B910-108794489B5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E354439D-1CA6-44CC-86DD-DE16AB61C6F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9BEAD4D5-0FC3-41D9-BDFE-FBF76193A4E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5EEDA3DA-97C9-4F8E-A7FC-6F3E5168F1A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0A20367-AFA5-42F5-940D-E93C7B4A271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21BA5077-FFD5-4597-98EB-B68E8BFB4F3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6F2DF27F-79E0-4A9C-9466-06CB223E3A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3E2D374C-5775-4C3E-A73C-2050DB24DD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a:extLst>
            <a:ext uri="{FF2B5EF4-FFF2-40B4-BE49-F238E27FC236}">
              <a16:creationId xmlns:a16="http://schemas.microsoft.com/office/drawing/2014/main" id="{791522B0-9B33-4367-A1CD-CE5947FE74D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515DDECF-9EDB-481D-B3E2-2BC27C1919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a:extLst>
            <a:ext uri="{FF2B5EF4-FFF2-40B4-BE49-F238E27FC236}">
              <a16:creationId xmlns:a16="http://schemas.microsoft.com/office/drawing/2014/main" id="{52BAE0F3-9679-48B3-84FB-A1C97B12748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a:extLst>
            <a:ext uri="{FF2B5EF4-FFF2-40B4-BE49-F238E27FC236}">
              <a16:creationId xmlns:a16="http://schemas.microsoft.com/office/drawing/2014/main" id="{4930D30F-8BAC-4650-8ED9-6B004764C9D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165736</xdr:rowOff>
    </xdr:to>
    <xdr:cxnSp macro="">
      <xdr:nvCxnSpPr>
        <xdr:cNvPr id="351" name="直線コネクタ 350">
          <a:extLst>
            <a:ext uri="{FF2B5EF4-FFF2-40B4-BE49-F238E27FC236}">
              <a16:creationId xmlns:a16="http://schemas.microsoft.com/office/drawing/2014/main" id="{AF45A938-3F1E-40D3-A625-BF04D0E22318}"/>
            </a:ext>
          </a:extLst>
        </xdr:cNvPr>
        <xdr:cNvCxnSpPr/>
      </xdr:nvCxnSpPr>
      <xdr:spPr>
        <a:xfrm flipV="1">
          <a:off x="16318864" y="1333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169563</xdr:rowOff>
    </xdr:from>
    <xdr:ext cx="405111" cy="259045"/>
    <xdr:sp macro="" textlink="">
      <xdr:nvSpPr>
        <xdr:cNvPr id="352" name="【消防施設】&#10;有形固定資産減価償却率最小値テキスト">
          <a:extLst>
            <a:ext uri="{FF2B5EF4-FFF2-40B4-BE49-F238E27FC236}">
              <a16:creationId xmlns:a16="http://schemas.microsoft.com/office/drawing/2014/main" id="{FA33D1C8-5ED1-4085-BA91-5CC141D54DA1}"/>
            </a:ext>
          </a:extLst>
        </xdr:cNvPr>
        <xdr:cNvSpPr txBox="1"/>
      </xdr:nvSpPr>
      <xdr:spPr>
        <a:xfrm>
          <a:off x="16357600"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165736</xdr:rowOff>
    </xdr:from>
    <xdr:to>
      <xdr:col>86</xdr:col>
      <xdr:colOff>25400</xdr:colOff>
      <xdr:row>85</xdr:row>
      <xdr:rowOff>165736</xdr:rowOff>
    </xdr:to>
    <xdr:cxnSp macro="">
      <xdr:nvCxnSpPr>
        <xdr:cNvPr id="353" name="直線コネクタ 352">
          <a:extLst>
            <a:ext uri="{FF2B5EF4-FFF2-40B4-BE49-F238E27FC236}">
              <a16:creationId xmlns:a16="http://schemas.microsoft.com/office/drawing/2014/main" id="{6C49E9E6-2031-41C2-95F1-D3CCD3B15BA1}"/>
            </a:ext>
          </a:extLst>
        </xdr:cNvPr>
        <xdr:cNvCxnSpPr/>
      </xdr:nvCxnSpPr>
      <xdr:spPr>
        <a:xfrm>
          <a:off x="16230600" y="1473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354" name="【消防施設】&#10;有形固定資産減価償却率最大値テキスト">
          <a:extLst>
            <a:ext uri="{FF2B5EF4-FFF2-40B4-BE49-F238E27FC236}">
              <a16:creationId xmlns:a16="http://schemas.microsoft.com/office/drawing/2014/main" id="{6D4E1A90-D7FB-4B70-B290-26A47B6FF512}"/>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55" name="直線コネクタ 354">
          <a:extLst>
            <a:ext uri="{FF2B5EF4-FFF2-40B4-BE49-F238E27FC236}">
              <a16:creationId xmlns:a16="http://schemas.microsoft.com/office/drawing/2014/main" id="{942CB13A-104D-4F7A-9288-12C7A34CEA3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139716</xdr:rowOff>
    </xdr:from>
    <xdr:ext cx="405111" cy="259045"/>
    <xdr:sp macro="" textlink="">
      <xdr:nvSpPr>
        <xdr:cNvPr id="356" name="【消防施設】&#10;有形固定資産減価償却率平均値テキスト">
          <a:extLst>
            <a:ext uri="{FF2B5EF4-FFF2-40B4-BE49-F238E27FC236}">
              <a16:creationId xmlns:a16="http://schemas.microsoft.com/office/drawing/2014/main" id="{55FA5F61-414F-48EA-9B01-D2F2A9DEE984}"/>
            </a:ext>
          </a:extLst>
        </xdr:cNvPr>
        <xdr:cNvSpPr txBox="1"/>
      </xdr:nvSpPr>
      <xdr:spPr>
        <a:xfrm>
          <a:off x="16357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357" name="フローチャート: 判断 356">
          <a:extLst>
            <a:ext uri="{FF2B5EF4-FFF2-40B4-BE49-F238E27FC236}">
              <a16:creationId xmlns:a16="http://schemas.microsoft.com/office/drawing/2014/main" id="{C0B8654A-C7E3-4818-A34A-93CF7D90305C}"/>
            </a:ext>
          </a:extLst>
        </xdr:cNvPr>
        <xdr:cNvSpPr/>
      </xdr:nvSpPr>
      <xdr:spPr>
        <a:xfrm>
          <a:off x="16268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358" name="フローチャート: 判断 357">
          <a:extLst>
            <a:ext uri="{FF2B5EF4-FFF2-40B4-BE49-F238E27FC236}">
              <a16:creationId xmlns:a16="http://schemas.microsoft.com/office/drawing/2014/main" id="{63F751A2-0301-4384-8F17-A5483765D5D1}"/>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40639</xdr:rowOff>
    </xdr:from>
    <xdr:to>
      <xdr:col>76</xdr:col>
      <xdr:colOff>165100</xdr:colOff>
      <xdr:row>82</xdr:row>
      <xdr:rowOff>142239</xdr:rowOff>
    </xdr:to>
    <xdr:sp macro="" textlink="">
      <xdr:nvSpPr>
        <xdr:cNvPr id="359" name="フローチャート: 判断 358">
          <a:extLst>
            <a:ext uri="{FF2B5EF4-FFF2-40B4-BE49-F238E27FC236}">
              <a16:creationId xmlns:a16="http://schemas.microsoft.com/office/drawing/2014/main" id="{A3B703DD-06FC-482D-B24D-F6A715E6B3C2}"/>
            </a:ext>
          </a:extLst>
        </xdr:cNvPr>
        <xdr:cNvSpPr/>
      </xdr:nvSpPr>
      <xdr:spPr>
        <a:xfrm>
          <a:off x="14541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360" name="フローチャート: 判断 359">
          <a:extLst>
            <a:ext uri="{FF2B5EF4-FFF2-40B4-BE49-F238E27FC236}">
              <a16:creationId xmlns:a16="http://schemas.microsoft.com/office/drawing/2014/main" id="{DDEF52BD-2E3A-4FEC-B761-52CE40F36F68}"/>
            </a:ext>
          </a:extLst>
        </xdr:cNvPr>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361" name="フローチャート: 判断 360">
          <a:extLst>
            <a:ext uri="{FF2B5EF4-FFF2-40B4-BE49-F238E27FC236}">
              <a16:creationId xmlns:a16="http://schemas.microsoft.com/office/drawing/2014/main" id="{E020F943-ADD4-4813-8E30-9D7DD5880864}"/>
            </a:ext>
          </a:extLst>
        </xdr:cNvPr>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D78960E-09FC-4054-A3D3-788E3BB604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5E3D8D5-3F7B-415A-9D44-FF286C86F7F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5149E7B-89D1-4055-9EFD-82B60974230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A96EA7F2-5CFB-44E7-B90E-B6561A534A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F25CADBE-E7E4-4996-892A-4652557029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44450</xdr:rowOff>
    </xdr:from>
    <xdr:to>
      <xdr:col>85</xdr:col>
      <xdr:colOff>177800</xdr:colOff>
      <xdr:row>85</xdr:row>
      <xdr:rowOff>146050</xdr:rowOff>
    </xdr:to>
    <xdr:sp macro="" textlink="">
      <xdr:nvSpPr>
        <xdr:cNvPr id="367" name="楕円 366">
          <a:extLst>
            <a:ext uri="{FF2B5EF4-FFF2-40B4-BE49-F238E27FC236}">
              <a16:creationId xmlns:a16="http://schemas.microsoft.com/office/drawing/2014/main" id="{8E786C30-8CA2-4B4F-869A-F23B54CA0F59}"/>
            </a:ext>
          </a:extLst>
        </xdr:cNvPr>
        <xdr:cNvSpPr/>
      </xdr:nvSpPr>
      <xdr:spPr>
        <a:xfrm>
          <a:off x="16268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130827</xdr:rowOff>
    </xdr:from>
    <xdr:ext cx="405111" cy="259045"/>
    <xdr:sp macro="" textlink="">
      <xdr:nvSpPr>
        <xdr:cNvPr id="368" name="【消防施設】&#10;有形固定資産減価償却率該当値テキスト">
          <a:extLst>
            <a:ext uri="{FF2B5EF4-FFF2-40B4-BE49-F238E27FC236}">
              <a16:creationId xmlns:a16="http://schemas.microsoft.com/office/drawing/2014/main" id="{C90AA389-CC5C-4D66-B948-88238F10B4F5}"/>
            </a:ext>
          </a:extLst>
        </xdr:cNvPr>
        <xdr:cNvSpPr txBox="1"/>
      </xdr:nvSpPr>
      <xdr:spPr>
        <a:xfrm>
          <a:off x="163576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44450</xdr:rowOff>
    </xdr:from>
    <xdr:to>
      <xdr:col>81</xdr:col>
      <xdr:colOff>101600</xdr:colOff>
      <xdr:row>85</xdr:row>
      <xdr:rowOff>146050</xdr:rowOff>
    </xdr:to>
    <xdr:sp macro="" textlink="">
      <xdr:nvSpPr>
        <xdr:cNvPr id="369" name="楕円 368">
          <a:extLst>
            <a:ext uri="{FF2B5EF4-FFF2-40B4-BE49-F238E27FC236}">
              <a16:creationId xmlns:a16="http://schemas.microsoft.com/office/drawing/2014/main" id="{8921F63F-667F-430F-932D-E660ED15CF3F}"/>
            </a:ext>
          </a:extLst>
        </xdr:cNvPr>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95250</xdr:rowOff>
    </xdr:from>
    <xdr:to>
      <xdr:col>85</xdr:col>
      <xdr:colOff>127000</xdr:colOff>
      <xdr:row>85</xdr:row>
      <xdr:rowOff>95250</xdr:rowOff>
    </xdr:to>
    <xdr:cxnSp macro="">
      <xdr:nvCxnSpPr>
        <xdr:cNvPr id="370" name="直線コネクタ 369">
          <a:extLst>
            <a:ext uri="{FF2B5EF4-FFF2-40B4-BE49-F238E27FC236}">
              <a16:creationId xmlns:a16="http://schemas.microsoft.com/office/drawing/2014/main" id="{22C5A1A1-B226-4EB5-815B-DBA6CA5A268C}"/>
            </a:ext>
          </a:extLst>
        </xdr:cNvPr>
        <xdr:cNvCxnSpPr/>
      </xdr:nvCxnSpPr>
      <xdr:spPr>
        <a:xfrm>
          <a:off x="15481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31114</xdr:rowOff>
    </xdr:from>
    <xdr:to>
      <xdr:col>76</xdr:col>
      <xdr:colOff>165100</xdr:colOff>
      <xdr:row>85</xdr:row>
      <xdr:rowOff>132714</xdr:rowOff>
    </xdr:to>
    <xdr:sp macro="" textlink="">
      <xdr:nvSpPr>
        <xdr:cNvPr id="371" name="楕円 370">
          <a:extLst>
            <a:ext uri="{FF2B5EF4-FFF2-40B4-BE49-F238E27FC236}">
              <a16:creationId xmlns:a16="http://schemas.microsoft.com/office/drawing/2014/main" id="{954FEAF6-C107-4D4E-A9C6-4C541E147E66}"/>
            </a:ext>
          </a:extLst>
        </xdr:cNvPr>
        <xdr:cNvSpPr/>
      </xdr:nvSpPr>
      <xdr:spPr>
        <a:xfrm>
          <a:off x="14541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81914</xdr:rowOff>
    </xdr:from>
    <xdr:to>
      <xdr:col>81</xdr:col>
      <xdr:colOff>50800</xdr:colOff>
      <xdr:row>85</xdr:row>
      <xdr:rowOff>95250</xdr:rowOff>
    </xdr:to>
    <xdr:cxnSp macro="">
      <xdr:nvCxnSpPr>
        <xdr:cNvPr id="372" name="直線コネクタ 371">
          <a:extLst>
            <a:ext uri="{FF2B5EF4-FFF2-40B4-BE49-F238E27FC236}">
              <a16:creationId xmlns:a16="http://schemas.microsoft.com/office/drawing/2014/main" id="{2FC8F63A-82F6-4126-9386-E4E35070A147}"/>
            </a:ext>
          </a:extLst>
        </xdr:cNvPr>
        <xdr:cNvCxnSpPr/>
      </xdr:nvCxnSpPr>
      <xdr:spPr>
        <a:xfrm>
          <a:off x="14592300" y="146551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50164</xdr:rowOff>
    </xdr:from>
    <xdr:to>
      <xdr:col>72</xdr:col>
      <xdr:colOff>38100</xdr:colOff>
      <xdr:row>86</xdr:row>
      <xdr:rowOff>151764</xdr:rowOff>
    </xdr:to>
    <xdr:sp macro="" textlink="">
      <xdr:nvSpPr>
        <xdr:cNvPr id="373" name="楕円 372">
          <a:extLst>
            <a:ext uri="{FF2B5EF4-FFF2-40B4-BE49-F238E27FC236}">
              <a16:creationId xmlns:a16="http://schemas.microsoft.com/office/drawing/2014/main" id="{8DF8C7DB-7902-4D56-9C4A-A25C53B09834}"/>
            </a:ext>
          </a:extLst>
        </xdr:cNvPr>
        <xdr:cNvSpPr/>
      </xdr:nvSpPr>
      <xdr:spPr>
        <a:xfrm>
          <a:off x="13652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81914</xdr:rowOff>
    </xdr:from>
    <xdr:to>
      <xdr:col>76</xdr:col>
      <xdr:colOff>114300</xdr:colOff>
      <xdr:row>86</xdr:row>
      <xdr:rowOff>100964</xdr:rowOff>
    </xdr:to>
    <xdr:cxnSp macro="">
      <xdr:nvCxnSpPr>
        <xdr:cNvPr id="374" name="直線コネクタ 373">
          <a:extLst>
            <a:ext uri="{FF2B5EF4-FFF2-40B4-BE49-F238E27FC236}">
              <a16:creationId xmlns:a16="http://schemas.microsoft.com/office/drawing/2014/main" id="{ED0DE4CD-E4F4-4E16-AD91-F6C63219954A}"/>
            </a:ext>
          </a:extLst>
        </xdr:cNvPr>
        <xdr:cNvCxnSpPr/>
      </xdr:nvCxnSpPr>
      <xdr:spPr>
        <a:xfrm flipV="1">
          <a:off x="13703300" y="14655164"/>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12064</xdr:rowOff>
    </xdr:from>
    <xdr:to>
      <xdr:col>67</xdr:col>
      <xdr:colOff>101600</xdr:colOff>
      <xdr:row>85</xdr:row>
      <xdr:rowOff>113664</xdr:rowOff>
    </xdr:to>
    <xdr:sp macro="" textlink="">
      <xdr:nvSpPr>
        <xdr:cNvPr id="375" name="楕円 374">
          <a:extLst>
            <a:ext uri="{FF2B5EF4-FFF2-40B4-BE49-F238E27FC236}">
              <a16:creationId xmlns:a16="http://schemas.microsoft.com/office/drawing/2014/main" id="{C4969180-2587-4417-847F-321A16A5DA84}"/>
            </a:ext>
          </a:extLst>
        </xdr:cNvPr>
        <xdr:cNvSpPr/>
      </xdr:nvSpPr>
      <xdr:spPr>
        <a:xfrm>
          <a:off x="12763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62864</xdr:rowOff>
    </xdr:from>
    <xdr:to>
      <xdr:col>71</xdr:col>
      <xdr:colOff>177800</xdr:colOff>
      <xdr:row>86</xdr:row>
      <xdr:rowOff>100964</xdr:rowOff>
    </xdr:to>
    <xdr:cxnSp macro="">
      <xdr:nvCxnSpPr>
        <xdr:cNvPr id="376" name="直線コネクタ 375">
          <a:extLst>
            <a:ext uri="{FF2B5EF4-FFF2-40B4-BE49-F238E27FC236}">
              <a16:creationId xmlns:a16="http://schemas.microsoft.com/office/drawing/2014/main" id="{F3E6476B-B8BA-4A58-B0DD-E5E154C88629}"/>
            </a:ext>
          </a:extLst>
        </xdr:cNvPr>
        <xdr:cNvCxnSpPr/>
      </xdr:nvCxnSpPr>
      <xdr:spPr>
        <a:xfrm>
          <a:off x="12814300" y="14636114"/>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38752</xdr:rowOff>
    </xdr:from>
    <xdr:ext cx="405111" cy="259045"/>
    <xdr:sp macro="" textlink="">
      <xdr:nvSpPr>
        <xdr:cNvPr id="377" name="n_1aveValue【消防施設】&#10;有形固定資産減価償却率">
          <a:extLst>
            <a:ext uri="{FF2B5EF4-FFF2-40B4-BE49-F238E27FC236}">
              <a16:creationId xmlns:a16="http://schemas.microsoft.com/office/drawing/2014/main" id="{34FBF37D-0892-4A6D-A789-7892A9E8DFAD}"/>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158766</xdr:rowOff>
    </xdr:from>
    <xdr:ext cx="405111" cy="259045"/>
    <xdr:sp macro="" textlink="">
      <xdr:nvSpPr>
        <xdr:cNvPr id="378" name="n_2aveValue【消防施設】&#10;有形固定資産減価償却率">
          <a:extLst>
            <a:ext uri="{FF2B5EF4-FFF2-40B4-BE49-F238E27FC236}">
              <a16:creationId xmlns:a16="http://schemas.microsoft.com/office/drawing/2014/main" id="{CB05DE1B-2B15-4CBE-976D-5B4EF8B1DE9D}"/>
            </a:ext>
          </a:extLst>
        </xdr:cNvPr>
        <xdr:cNvSpPr txBox="1"/>
      </xdr:nvSpPr>
      <xdr:spPr>
        <a:xfrm>
          <a:off x="14389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84472</xdr:rowOff>
    </xdr:from>
    <xdr:ext cx="405111" cy="259045"/>
    <xdr:sp macro="" textlink="">
      <xdr:nvSpPr>
        <xdr:cNvPr id="379" name="n_3aveValue【消防施設】&#10;有形固定資産減価償却率">
          <a:extLst>
            <a:ext uri="{FF2B5EF4-FFF2-40B4-BE49-F238E27FC236}">
              <a16:creationId xmlns:a16="http://schemas.microsoft.com/office/drawing/2014/main" id="{9678C2F6-4488-4E07-85A4-A881371561D0}"/>
            </a:ext>
          </a:extLst>
        </xdr:cNvPr>
        <xdr:cNvSpPr txBox="1"/>
      </xdr:nvSpPr>
      <xdr:spPr>
        <a:xfrm>
          <a:off x="13500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145432</xdr:rowOff>
    </xdr:from>
    <xdr:ext cx="405111" cy="259045"/>
    <xdr:sp macro="" textlink="">
      <xdr:nvSpPr>
        <xdr:cNvPr id="380" name="n_4aveValue【消防施設】&#10;有形固定資産減価償却率">
          <a:extLst>
            <a:ext uri="{FF2B5EF4-FFF2-40B4-BE49-F238E27FC236}">
              <a16:creationId xmlns:a16="http://schemas.microsoft.com/office/drawing/2014/main" id="{1FF7AFE3-2D4F-4759-BCE7-17628871C33A}"/>
            </a:ext>
          </a:extLst>
        </xdr:cNvPr>
        <xdr:cNvSpPr txBox="1"/>
      </xdr:nvSpPr>
      <xdr:spPr>
        <a:xfrm>
          <a:off x="12611744"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137177</xdr:rowOff>
    </xdr:from>
    <xdr:ext cx="405111" cy="259045"/>
    <xdr:sp macro="" textlink="">
      <xdr:nvSpPr>
        <xdr:cNvPr id="381" name="n_1mainValue【消防施設】&#10;有形固定資産減価償却率">
          <a:extLst>
            <a:ext uri="{FF2B5EF4-FFF2-40B4-BE49-F238E27FC236}">
              <a16:creationId xmlns:a16="http://schemas.microsoft.com/office/drawing/2014/main" id="{C4465886-F01A-4DF6-9D86-511D46239E4D}"/>
            </a:ext>
          </a:extLst>
        </xdr:cNvPr>
        <xdr:cNvSpPr txBox="1"/>
      </xdr:nvSpPr>
      <xdr:spPr>
        <a:xfrm>
          <a:off x="152660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123841</xdr:rowOff>
    </xdr:from>
    <xdr:ext cx="405111" cy="259045"/>
    <xdr:sp macro="" textlink="">
      <xdr:nvSpPr>
        <xdr:cNvPr id="382" name="n_2mainValue【消防施設】&#10;有形固定資産減価償却率">
          <a:extLst>
            <a:ext uri="{FF2B5EF4-FFF2-40B4-BE49-F238E27FC236}">
              <a16:creationId xmlns:a16="http://schemas.microsoft.com/office/drawing/2014/main" id="{90676BB6-E8BB-462C-B7A0-D7B939BB6316}"/>
            </a:ext>
          </a:extLst>
        </xdr:cNvPr>
        <xdr:cNvSpPr txBox="1"/>
      </xdr:nvSpPr>
      <xdr:spPr>
        <a:xfrm>
          <a:off x="143897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142891</xdr:rowOff>
    </xdr:from>
    <xdr:ext cx="405111" cy="259045"/>
    <xdr:sp macro="" textlink="">
      <xdr:nvSpPr>
        <xdr:cNvPr id="383" name="n_3mainValue【消防施設】&#10;有形固定資産減価償却率">
          <a:extLst>
            <a:ext uri="{FF2B5EF4-FFF2-40B4-BE49-F238E27FC236}">
              <a16:creationId xmlns:a16="http://schemas.microsoft.com/office/drawing/2014/main" id="{47602719-D8AD-4CFD-AE99-EC325C53703F}"/>
            </a:ext>
          </a:extLst>
        </xdr:cNvPr>
        <xdr:cNvSpPr txBox="1"/>
      </xdr:nvSpPr>
      <xdr:spPr>
        <a:xfrm>
          <a:off x="13500744"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104791</xdr:rowOff>
    </xdr:from>
    <xdr:ext cx="405111" cy="259045"/>
    <xdr:sp macro="" textlink="">
      <xdr:nvSpPr>
        <xdr:cNvPr id="384" name="n_4mainValue【消防施設】&#10;有形固定資産減価償却率">
          <a:extLst>
            <a:ext uri="{FF2B5EF4-FFF2-40B4-BE49-F238E27FC236}">
              <a16:creationId xmlns:a16="http://schemas.microsoft.com/office/drawing/2014/main" id="{B04D20AF-E3D7-4F7E-9682-8DB4B0C84B65}"/>
            </a:ext>
          </a:extLst>
        </xdr:cNvPr>
        <xdr:cNvSpPr txBox="1"/>
      </xdr:nvSpPr>
      <xdr:spPr>
        <a:xfrm>
          <a:off x="12611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a:extLst>
            <a:ext uri="{FF2B5EF4-FFF2-40B4-BE49-F238E27FC236}">
              <a16:creationId xmlns:a16="http://schemas.microsoft.com/office/drawing/2014/main" id="{B778E904-A5A3-401E-8308-19E6EA1231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a:extLst>
            <a:ext uri="{FF2B5EF4-FFF2-40B4-BE49-F238E27FC236}">
              <a16:creationId xmlns:a16="http://schemas.microsoft.com/office/drawing/2014/main" id="{C7611C81-1F1D-4E7D-8C42-BB4E08865A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a:extLst>
            <a:ext uri="{FF2B5EF4-FFF2-40B4-BE49-F238E27FC236}">
              <a16:creationId xmlns:a16="http://schemas.microsoft.com/office/drawing/2014/main" id="{C1BECF15-FC3E-4399-8D1E-AA92C78A7C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a:extLst>
            <a:ext uri="{FF2B5EF4-FFF2-40B4-BE49-F238E27FC236}">
              <a16:creationId xmlns:a16="http://schemas.microsoft.com/office/drawing/2014/main" id="{48C9C56E-2BC7-46BF-935E-4C88E47588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a:extLst>
            <a:ext uri="{FF2B5EF4-FFF2-40B4-BE49-F238E27FC236}">
              <a16:creationId xmlns:a16="http://schemas.microsoft.com/office/drawing/2014/main" id="{7CEF8690-E0F6-4C0C-81B3-43CCD8BAAE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a:extLst>
            <a:ext uri="{FF2B5EF4-FFF2-40B4-BE49-F238E27FC236}">
              <a16:creationId xmlns:a16="http://schemas.microsoft.com/office/drawing/2014/main" id="{9B02F81A-CFFE-4C8C-A360-C40892AEBC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a:extLst>
            <a:ext uri="{FF2B5EF4-FFF2-40B4-BE49-F238E27FC236}">
              <a16:creationId xmlns:a16="http://schemas.microsoft.com/office/drawing/2014/main" id="{25A52A04-7F1D-4604-BC3E-C6451F9132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a:extLst>
            <a:ext uri="{FF2B5EF4-FFF2-40B4-BE49-F238E27FC236}">
              <a16:creationId xmlns:a16="http://schemas.microsoft.com/office/drawing/2014/main" id="{A113276F-07D6-4A5B-8E72-E2CAE264437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a:extLst>
            <a:ext uri="{FF2B5EF4-FFF2-40B4-BE49-F238E27FC236}">
              <a16:creationId xmlns:a16="http://schemas.microsoft.com/office/drawing/2014/main" id="{84E428FA-7CC5-4DC0-9BF8-D998F2A3F1A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a:extLst>
            <a:ext uri="{FF2B5EF4-FFF2-40B4-BE49-F238E27FC236}">
              <a16:creationId xmlns:a16="http://schemas.microsoft.com/office/drawing/2014/main" id="{D416B4DC-F464-49D7-BE74-300DD61C87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a:extLst>
            <a:ext uri="{FF2B5EF4-FFF2-40B4-BE49-F238E27FC236}">
              <a16:creationId xmlns:a16="http://schemas.microsoft.com/office/drawing/2014/main" id="{E01EB5DD-588F-441C-92BE-0E89DBEF264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a:extLst>
            <a:ext uri="{FF2B5EF4-FFF2-40B4-BE49-F238E27FC236}">
              <a16:creationId xmlns:a16="http://schemas.microsoft.com/office/drawing/2014/main" id="{0B584E4D-6079-4DE1-A470-EBE859B4E87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a:extLst>
            <a:ext uri="{FF2B5EF4-FFF2-40B4-BE49-F238E27FC236}">
              <a16:creationId xmlns:a16="http://schemas.microsoft.com/office/drawing/2014/main" id="{EFCE8257-6472-4A0A-B76E-2DDC2FEB1E6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a:extLst>
            <a:ext uri="{FF2B5EF4-FFF2-40B4-BE49-F238E27FC236}">
              <a16:creationId xmlns:a16="http://schemas.microsoft.com/office/drawing/2014/main" id="{B2A50084-E6C9-4A25-B0FB-517077DEEE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a:extLst>
            <a:ext uri="{FF2B5EF4-FFF2-40B4-BE49-F238E27FC236}">
              <a16:creationId xmlns:a16="http://schemas.microsoft.com/office/drawing/2014/main" id="{98621D5F-7453-4D48-927C-E8E7431793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a:extLst>
            <a:ext uri="{FF2B5EF4-FFF2-40B4-BE49-F238E27FC236}">
              <a16:creationId xmlns:a16="http://schemas.microsoft.com/office/drawing/2014/main" id="{B5E59BFA-8A61-4D92-A847-FA46C55B76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a:extLst>
            <a:ext uri="{FF2B5EF4-FFF2-40B4-BE49-F238E27FC236}">
              <a16:creationId xmlns:a16="http://schemas.microsoft.com/office/drawing/2014/main" id="{29153C6E-E364-41BD-8E86-CCB137DF9B7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a:extLst>
            <a:ext uri="{FF2B5EF4-FFF2-40B4-BE49-F238E27FC236}">
              <a16:creationId xmlns:a16="http://schemas.microsoft.com/office/drawing/2014/main" id="{E11739BA-AFCA-4F79-8910-2AF795DBDD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a:extLst>
            <a:ext uri="{FF2B5EF4-FFF2-40B4-BE49-F238E27FC236}">
              <a16:creationId xmlns:a16="http://schemas.microsoft.com/office/drawing/2014/main" id="{2B48F62C-0123-47CD-8863-0B77FA4BC6A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a:extLst>
            <a:ext uri="{FF2B5EF4-FFF2-40B4-BE49-F238E27FC236}">
              <a16:creationId xmlns:a16="http://schemas.microsoft.com/office/drawing/2014/main" id="{E86179F2-F71D-47D1-A01C-F64AEDCF0B7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a:extLst>
            <a:ext uri="{FF2B5EF4-FFF2-40B4-BE49-F238E27FC236}">
              <a16:creationId xmlns:a16="http://schemas.microsoft.com/office/drawing/2014/main" id="{558F8047-45C3-48D7-94CA-AA061EF4BE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a:extLst>
            <a:ext uri="{FF2B5EF4-FFF2-40B4-BE49-F238E27FC236}">
              <a16:creationId xmlns:a16="http://schemas.microsoft.com/office/drawing/2014/main" id="{8B76711B-A413-4908-B2F1-CAEA8FBDB3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a:extLst>
            <a:ext uri="{FF2B5EF4-FFF2-40B4-BE49-F238E27FC236}">
              <a16:creationId xmlns:a16="http://schemas.microsoft.com/office/drawing/2014/main" id="{85B58D97-93E7-4E59-B564-D1CBA830D73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54611</xdr:rowOff>
    </xdr:from>
    <xdr:to>
      <xdr:col>116</xdr:col>
      <xdr:colOff>62864</xdr:colOff>
      <xdr:row>86</xdr:row>
      <xdr:rowOff>85089</xdr:rowOff>
    </xdr:to>
    <xdr:cxnSp macro="">
      <xdr:nvCxnSpPr>
        <xdr:cNvPr id="408" name="直線コネクタ 407">
          <a:extLst>
            <a:ext uri="{FF2B5EF4-FFF2-40B4-BE49-F238E27FC236}">
              <a16:creationId xmlns:a16="http://schemas.microsoft.com/office/drawing/2014/main" id="{E01A76F9-60AD-42C3-AACC-5BBD33408D04}"/>
            </a:ext>
          </a:extLst>
        </xdr:cNvPr>
        <xdr:cNvCxnSpPr/>
      </xdr:nvCxnSpPr>
      <xdr:spPr>
        <a:xfrm flipV="1">
          <a:off x="22160864" y="13427711"/>
          <a:ext cx="0" cy="140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09" name="【消防施設】&#10;一人当たり面積最小値テキスト">
          <a:extLst>
            <a:ext uri="{FF2B5EF4-FFF2-40B4-BE49-F238E27FC236}">
              <a16:creationId xmlns:a16="http://schemas.microsoft.com/office/drawing/2014/main" id="{BE206D7C-B6FD-47B8-8E79-032753FC43C1}"/>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10" name="直線コネクタ 409">
          <a:extLst>
            <a:ext uri="{FF2B5EF4-FFF2-40B4-BE49-F238E27FC236}">
              <a16:creationId xmlns:a16="http://schemas.microsoft.com/office/drawing/2014/main" id="{19966A22-1DCE-477D-94BA-88A545CB2CA7}"/>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1288</xdr:rowOff>
    </xdr:from>
    <xdr:ext cx="469744" cy="259045"/>
    <xdr:sp macro="" textlink="">
      <xdr:nvSpPr>
        <xdr:cNvPr id="411" name="【消防施設】&#10;一人当たり面積最大値テキスト">
          <a:extLst>
            <a:ext uri="{FF2B5EF4-FFF2-40B4-BE49-F238E27FC236}">
              <a16:creationId xmlns:a16="http://schemas.microsoft.com/office/drawing/2014/main" id="{8DE9408C-C177-4578-A02B-45B86BF7632A}"/>
            </a:ext>
          </a:extLst>
        </xdr:cNvPr>
        <xdr:cNvSpPr txBox="1"/>
      </xdr:nvSpPr>
      <xdr:spPr>
        <a:xfrm>
          <a:off x="22199600"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54611</xdr:rowOff>
    </xdr:from>
    <xdr:to>
      <xdr:col>116</xdr:col>
      <xdr:colOff>152400</xdr:colOff>
      <xdr:row>78</xdr:row>
      <xdr:rowOff>54611</xdr:rowOff>
    </xdr:to>
    <xdr:cxnSp macro="">
      <xdr:nvCxnSpPr>
        <xdr:cNvPr id="412" name="直線コネクタ 411">
          <a:extLst>
            <a:ext uri="{FF2B5EF4-FFF2-40B4-BE49-F238E27FC236}">
              <a16:creationId xmlns:a16="http://schemas.microsoft.com/office/drawing/2014/main" id="{5EE6D294-E7C1-44DD-97FB-C37B6840609F}"/>
            </a:ext>
          </a:extLst>
        </xdr:cNvPr>
        <xdr:cNvCxnSpPr/>
      </xdr:nvCxnSpPr>
      <xdr:spPr>
        <a:xfrm>
          <a:off x="22072600" y="1342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147338</xdr:rowOff>
    </xdr:from>
    <xdr:ext cx="469744" cy="259045"/>
    <xdr:sp macro="" textlink="">
      <xdr:nvSpPr>
        <xdr:cNvPr id="413" name="【消防施設】&#10;一人当たり面積平均値テキスト">
          <a:extLst>
            <a:ext uri="{FF2B5EF4-FFF2-40B4-BE49-F238E27FC236}">
              <a16:creationId xmlns:a16="http://schemas.microsoft.com/office/drawing/2014/main" id="{9687AB34-CEB9-434C-AAA9-2B943372C731}"/>
            </a:ext>
          </a:extLst>
        </xdr:cNvPr>
        <xdr:cNvSpPr txBox="1"/>
      </xdr:nvSpPr>
      <xdr:spPr>
        <a:xfrm>
          <a:off x="22199600" y="14549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168911</xdr:rowOff>
    </xdr:from>
    <xdr:to>
      <xdr:col>116</xdr:col>
      <xdr:colOff>114300</xdr:colOff>
      <xdr:row>85</xdr:row>
      <xdr:rowOff>99061</xdr:rowOff>
    </xdr:to>
    <xdr:sp macro="" textlink="">
      <xdr:nvSpPr>
        <xdr:cNvPr id="414" name="フローチャート: 判断 413">
          <a:extLst>
            <a:ext uri="{FF2B5EF4-FFF2-40B4-BE49-F238E27FC236}">
              <a16:creationId xmlns:a16="http://schemas.microsoft.com/office/drawing/2014/main" id="{86FC0A67-22F1-46C6-8574-82F248327BEC}"/>
            </a:ext>
          </a:extLst>
        </xdr:cNvPr>
        <xdr:cNvSpPr/>
      </xdr:nvSpPr>
      <xdr:spPr>
        <a:xfrm>
          <a:off x="22110700" y="1457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2539</xdr:rowOff>
    </xdr:from>
    <xdr:to>
      <xdr:col>112</xdr:col>
      <xdr:colOff>38100</xdr:colOff>
      <xdr:row>85</xdr:row>
      <xdr:rowOff>104139</xdr:rowOff>
    </xdr:to>
    <xdr:sp macro="" textlink="">
      <xdr:nvSpPr>
        <xdr:cNvPr id="415" name="フローチャート: 判断 414">
          <a:extLst>
            <a:ext uri="{FF2B5EF4-FFF2-40B4-BE49-F238E27FC236}">
              <a16:creationId xmlns:a16="http://schemas.microsoft.com/office/drawing/2014/main" id="{8960BDE2-A185-49B9-A4DF-377AAB33E626}"/>
            </a:ext>
          </a:extLst>
        </xdr:cNvPr>
        <xdr:cNvSpPr/>
      </xdr:nvSpPr>
      <xdr:spPr>
        <a:xfrm>
          <a:off x="21272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101600</xdr:rowOff>
    </xdr:to>
    <xdr:sp macro="" textlink="">
      <xdr:nvSpPr>
        <xdr:cNvPr id="416" name="フローチャート: 判断 415">
          <a:extLst>
            <a:ext uri="{FF2B5EF4-FFF2-40B4-BE49-F238E27FC236}">
              <a16:creationId xmlns:a16="http://schemas.microsoft.com/office/drawing/2014/main" id="{DF7A2D4D-E6F3-400F-BA7E-6CB6B416680B}"/>
            </a:ext>
          </a:extLst>
        </xdr:cNvPr>
        <xdr:cNvSpPr/>
      </xdr:nvSpPr>
      <xdr:spPr>
        <a:xfrm>
          <a:off x="20383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417" name="フローチャート: 判断 416">
          <a:extLst>
            <a:ext uri="{FF2B5EF4-FFF2-40B4-BE49-F238E27FC236}">
              <a16:creationId xmlns:a16="http://schemas.microsoft.com/office/drawing/2014/main" id="{202F7896-D57B-4DA3-BFFF-F9B2F181D581}"/>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3811</xdr:rowOff>
    </xdr:from>
    <xdr:to>
      <xdr:col>98</xdr:col>
      <xdr:colOff>38100</xdr:colOff>
      <xdr:row>85</xdr:row>
      <xdr:rowOff>105411</xdr:rowOff>
    </xdr:to>
    <xdr:sp macro="" textlink="">
      <xdr:nvSpPr>
        <xdr:cNvPr id="418" name="フローチャート: 判断 417">
          <a:extLst>
            <a:ext uri="{FF2B5EF4-FFF2-40B4-BE49-F238E27FC236}">
              <a16:creationId xmlns:a16="http://schemas.microsoft.com/office/drawing/2014/main" id="{8E1F16DF-CC65-4686-B817-6236575AF3D5}"/>
            </a:ext>
          </a:extLst>
        </xdr:cNvPr>
        <xdr:cNvSpPr/>
      </xdr:nvSpPr>
      <xdr:spPr>
        <a:xfrm>
          <a:off x="18605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0D56CC7E-0117-45EB-A467-0AAA240E2CC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CE2FEA48-7D79-44CD-9EF1-2D331A1E68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07F0BBDC-BB7F-4E71-95FF-609E62F9BE0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6BE6639D-2EB6-40CA-83D7-939A7349D5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DAB9CE88-A303-471C-8D34-F91F526FBA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31750</xdr:rowOff>
    </xdr:from>
    <xdr:to>
      <xdr:col>116</xdr:col>
      <xdr:colOff>114300</xdr:colOff>
      <xdr:row>82</xdr:row>
      <xdr:rowOff>133350</xdr:rowOff>
    </xdr:to>
    <xdr:sp macro="" textlink="">
      <xdr:nvSpPr>
        <xdr:cNvPr id="424" name="楕円 423">
          <a:extLst>
            <a:ext uri="{FF2B5EF4-FFF2-40B4-BE49-F238E27FC236}">
              <a16:creationId xmlns:a16="http://schemas.microsoft.com/office/drawing/2014/main" id="{4B3E4E74-E003-42CA-BB0E-67E7CB761E18}"/>
            </a:ext>
          </a:extLst>
        </xdr:cNvPr>
        <xdr:cNvSpPr/>
      </xdr:nvSpPr>
      <xdr:spPr>
        <a:xfrm>
          <a:off x="22110700" y="140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54627</xdr:rowOff>
    </xdr:from>
    <xdr:ext cx="469744" cy="259045"/>
    <xdr:sp macro="" textlink="">
      <xdr:nvSpPr>
        <xdr:cNvPr id="425" name="【消防施設】&#10;一人当たり面積該当値テキスト">
          <a:extLst>
            <a:ext uri="{FF2B5EF4-FFF2-40B4-BE49-F238E27FC236}">
              <a16:creationId xmlns:a16="http://schemas.microsoft.com/office/drawing/2014/main" id="{FC38DB00-3C33-4883-B0AC-3CC9EB582E28}"/>
            </a:ext>
          </a:extLst>
        </xdr:cNvPr>
        <xdr:cNvSpPr txBox="1"/>
      </xdr:nvSpPr>
      <xdr:spPr>
        <a:xfrm>
          <a:off x="2219960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43180</xdr:rowOff>
    </xdr:from>
    <xdr:to>
      <xdr:col>112</xdr:col>
      <xdr:colOff>38100</xdr:colOff>
      <xdr:row>82</xdr:row>
      <xdr:rowOff>144780</xdr:rowOff>
    </xdr:to>
    <xdr:sp macro="" textlink="">
      <xdr:nvSpPr>
        <xdr:cNvPr id="426" name="楕円 425">
          <a:extLst>
            <a:ext uri="{FF2B5EF4-FFF2-40B4-BE49-F238E27FC236}">
              <a16:creationId xmlns:a16="http://schemas.microsoft.com/office/drawing/2014/main" id="{A9F95187-2B96-4EA9-9C46-7DBA1E2AD90A}"/>
            </a:ext>
          </a:extLst>
        </xdr:cNvPr>
        <xdr:cNvSpPr/>
      </xdr:nvSpPr>
      <xdr:spPr>
        <a:xfrm>
          <a:off x="21272500" y="141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82550</xdr:rowOff>
    </xdr:from>
    <xdr:to>
      <xdr:col>116</xdr:col>
      <xdr:colOff>63500</xdr:colOff>
      <xdr:row>82</xdr:row>
      <xdr:rowOff>93980</xdr:rowOff>
    </xdr:to>
    <xdr:cxnSp macro="">
      <xdr:nvCxnSpPr>
        <xdr:cNvPr id="427" name="直線コネクタ 426">
          <a:extLst>
            <a:ext uri="{FF2B5EF4-FFF2-40B4-BE49-F238E27FC236}">
              <a16:creationId xmlns:a16="http://schemas.microsoft.com/office/drawing/2014/main" id="{7BAE4E4F-19F1-4FA8-8486-DA94E43CEA29}"/>
            </a:ext>
          </a:extLst>
        </xdr:cNvPr>
        <xdr:cNvCxnSpPr/>
      </xdr:nvCxnSpPr>
      <xdr:spPr>
        <a:xfrm flipV="1">
          <a:off x="21323300" y="14141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428" name="楕円 427">
          <a:extLst>
            <a:ext uri="{FF2B5EF4-FFF2-40B4-BE49-F238E27FC236}">
              <a16:creationId xmlns:a16="http://schemas.microsoft.com/office/drawing/2014/main" id="{D4CF4536-4897-443D-8CAA-E41C6FCBEA8A}"/>
            </a:ext>
          </a:extLst>
        </xdr:cNvPr>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93980</xdr:rowOff>
    </xdr:from>
    <xdr:to>
      <xdr:col>111</xdr:col>
      <xdr:colOff>177800</xdr:colOff>
      <xdr:row>82</xdr:row>
      <xdr:rowOff>110489</xdr:rowOff>
    </xdr:to>
    <xdr:cxnSp macro="">
      <xdr:nvCxnSpPr>
        <xdr:cNvPr id="429" name="直線コネクタ 428">
          <a:extLst>
            <a:ext uri="{FF2B5EF4-FFF2-40B4-BE49-F238E27FC236}">
              <a16:creationId xmlns:a16="http://schemas.microsoft.com/office/drawing/2014/main" id="{C2EDBC1D-48F5-46E9-AE0F-65760E4C0B04}"/>
            </a:ext>
          </a:extLst>
        </xdr:cNvPr>
        <xdr:cNvCxnSpPr/>
      </xdr:nvCxnSpPr>
      <xdr:spPr>
        <a:xfrm flipV="1">
          <a:off x="20434300" y="141528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430" name="楕円 429">
          <a:extLst>
            <a:ext uri="{FF2B5EF4-FFF2-40B4-BE49-F238E27FC236}">
              <a16:creationId xmlns:a16="http://schemas.microsoft.com/office/drawing/2014/main" id="{419F11F3-A8A7-42B1-A976-1B7436258DE9}"/>
            </a:ext>
          </a:extLst>
        </xdr:cNvPr>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110489</xdr:rowOff>
    </xdr:from>
    <xdr:to>
      <xdr:col>107</xdr:col>
      <xdr:colOff>50800</xdr:colOff>
      <xdr:row>82</xdr:row>
      <xdr:rowOff>127000</xdr:rowOff>
    </xdr:to>
    <xdr:cxnSp macro="">
      <xdr:nvCxnSpPr>
        <xdr:cNvPr id="431" name="直線コネクタ 430">
          <a:extLst>
            <a:ext uri="{FF2B5EF4-FFF2-40B4-BE49-F238E27FC236}">
              <a16:creationId xmlns:a16="http://schemas.microsoft.com/office/drawing/2014/main" id="{C9E2E5BF-3449-4115-9D47-0FA56BF75E3C}"/>
            </a:ext>
          </a:extLst>
        </xdr:cNvPr>
        <xdr:cNvCxnSpPr/>
      </xdr:nvCxnSpPr>
      <xdr:spPr>
        <a:xfrm flipV="1">
          <a:off x="19545300" y="141693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123189</xdr:rowOff>
    </xdr:from>
    <xdr:to>
      <xdr:col>98</xdr:col>
      <xdr:colOff>38100</xdr:colOff>
      <xdr:row>83</xdr:row>
      <xdr:rowOff>53339</xdr:rowOff>
    </xdr:to>
    <xdr:sp macro="" textlink="">
      <xdr:nvSpPr>
        <xdr:cNvPr id="432" name="楕円 431">
          <a:extLst>
            <a:ext uri="{FF2B5EF4-FFF2-40B4-BE49-F238E27FC236}">
              <a16:creationId xmlns:a16="http://schemas.microsoft.com/office/drawing/2014/main" id="{BA36A653-B64D-4961-B6A9-354953B1B85B}"/>
            </a:ext>
          </a:extLst>
        </xdr:cNvPr>
        <xdr:cNvSpPr/>
      </xdr:nvSpPr>
      <xdr:spPr>
        <a:xfrm>
          <a:off x="18605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83</xdr:row>
      <xdr:rowOff>2539</xdr:rowOff>
    </xdr:to>
    <xdr:cxnSp macro="">
      <xdr:nvCxnSpPr>
        <xdr:cNvPr id="433" name="直線コネクタ 432">
          <a:extLst>
            <a:ext uri="{FF2B5EF4-FFF2-40B4-BE49-F238E27FC236}">
              <a16:creationId xmlns:a16="http://schemas.microsoft.com/office/drawing/2014/main" id="{2D0DB5D2-DDCE-4A13-8D38-73BB4F4185C9}"/>
            </a:ext>
          </a:extLst>
        </xdr:cNvPr>
        <xdr:cNvCxnSpPr/>
      </xdr:nvCxnSpPr>
      <xdr:spPr>
        <a:xfrm flipV="1">
          <a:off x="18656300" y="14185900"/>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95266</xdr:rowOff>
    </xdr:from>
    <xdr:ext cx="469744" cy="259045"/>
    <xdr:sp macro="" textlink="">
      <xdr:nvSpPr>
        <xdr:cNvPr id="434" name="n_1aveValue【消防施設】&#10;一人当たり面積">
          <a:extLst>
            <a:ext uri="{FF2B5EF4-FFF2-40B4-BE49-F238E27FC236}">
              <a16:creationId xmlns:a16="http://schemas.microsoft.com/office/drawing/2014/main" id="{9797EFF5-CB8A-4C87-9034-CF9311C5DCB2}"/>
            </a:ext>
          </a:extLst>
        </xdr:cNvPr>
        <xdr:cNvSpPr txBox="1"/>
      </xdr:nvSpPr>
      <xdr:spPr>
        <a:xfrm>
          <a:off x="21075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92727</xdr:rowOff>
    </xdr:from>
    <xdr:ext cx="469744" cy="259045"/>
    <xdr:sp macro="" textlink="">
      <xdr:nvSpPr>
        <xdr:cNvPr id="435" name="n_2aveValue【消防施設】&#10;一人当たり面積">
          <a:extLst>
            <a:ext uri="{FF2B5EF4-FFF2-40B4-BE49-F238E27FC236}">
              <a16:creationId xmlns:a16="http://schemas.microsoft.com/office/drawing/2014/main" id="{E9318AFF-1B08-460A-B46D-1FFBE45370CC}"/>
            </a:ext>
          </a:extLst>
        </xdr:cNvPr>
        <xdr:cNvSpPr txBox="1"/>
      </xdr:nvSpPr>
      <xdr:spPr>
        <a:xfrm>
          <a:off x="201994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436" name="n_3aveValue【消防施設】&#10;一人当たり面積">
          <a:extLst>
            <a:ext uri="{FF2B5EF4-FFF2-40B4-BE49-F238E27FC236}">
              <a16:creationId xmlns:a16="http://schemas.microsoft.com/office/drawing/2014/main" id="{B6B8FFD2-F919-46F0-B235-2481BC570B0C}"/>
            </a:ext>
          </a:extLst>
        </xdr:cNvPr>
        <xdr:cNvSpPr txBox="1"/>
      </xdr:nvSpPr>
      <xdr:spPr>
        <a:xfrm>
          <a:off x="19310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96538</xdr:rowOff>
    </xdr:from>
    <xdr:ext cx="469744" cy="259045"/>
    <xdr:sp macro="" textlink="">
      <xdr:nvSpPr>
        <xdr:cNvPr id="437" name="n_4aveValue【消防施設】&#10;一人当たり面積">
          <a:extLst>
            <a:ext uri="{FF2B5EF4-FFF2-40B4-BE49-F238E27FC236}">
              <a16:creationId xmlns:a16="http://schemas.microsoft.com/office/drawing/2014/main" id="{7BBDDE7D-97F3-4A59-8870-9797A7183E69}"/>
            </a:ext>
          </a:extLst>
        </xdr:cNvPr>
        <xdr:cNvSpPr txBox="1"/>
      </xdr:nvSpPr>
      <xdr:spPr>
        <a:xfrm>
          <a:off x="18421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161307</xdr:rowOff>
    </xdr:from>
    <xdr:ext cx="469744" cy="259045"/>
    <xdr:sp macro="" textlink="">
      <xdr:nvSpPr>
        <xdr:cNvPr id="438" name="n_1mainValue【消防施設】&#10;一人当たり面積">
          <a:extLst>
            <a:ext uri="{FF2B5EF4-FFF2-40B4-BE49-F238E27FC236}">
              <a16:creationId xmlns:a16="http://schemas.microsoft.com/office/drawing/2014/main" id="{E6E309EB-35C3-4841-8391-AE0DE60FBD10}"/>
            </a:ext>
          </a:extLst>
        </xdr:cNvPr>
        <xdr:cNvSpPr txBox="1"/>
      </xdr:nvSpPr>
      <xdr:spPr>
        <a:xfrm>
          <a:off x="2107572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439" name="n_2mainValue【消防施設】&#10;一人当たり面積">
          <a:extLst>
            <a:ext uri="{FF2B5EF4-FFF2-40B4-BE49-F238E27FC236}">
              <a16:creationId xmlns:a16="http://schemas.microsoft.com/office/drawing/2014/main" id="{4B4781CE-5F71-478F-9D73-F5ECD0C0BABF}"/>
            </a:ext>
          </a:extLst>
        </xdr:cNvPr>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440" name="n_3mainValue【消防施設】&#10;一人当たり面積">
          <a:extLst>
            <a:ext uri="{FF2B5EF4-FFF2-40B4-BE49-F238E27FC236}">
              <a16:creationId xmlns:a16="http://schemas.microsoft.com/office/drawing/2014/main" id="{51077C47-A4FE-40E2-919D-3AB35076AA2E}"/>
            </a:ext>
          </a:extLst>
        </xdr:cNvPr>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69866</xdr:rowOff>
    </xdr:from>
    <xdr:ext cx="469744" cy="259045"/>
    <xdr:sp macro="" textlink="">
      <xdr:nvSpPr>
        <xdr:cNvPr id="441" name="n_4mainValue【消防施設】&#10;一人当たり面積">
          <a:extLst>
            <a:ext uri="{FF2B5EF4-FFF2-40B4-BE49-F238E27FC236}">
              <a16:creationId xmlns:a16="http://schemas.microsoft.com/office/drawing/2014/main" id="{032048B2-35BF-4EBC-9099-B1A1A4957AB3}"/>
            </a:ext>
          </a:extLst>
        </xdr:cNvPr>
        <xdr:cNvSpPr txBox="1"/>
      </xdr:nvSpPr>
      <xdr:spPr>
        <a:xfrm>
          <a:off x="18421427" y="139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a:extLst>
            <a:ext uri="{FF2B5EF4-FFF2-40B4-BE49-F238E27FC236}">
              <a16:creationId xmlns:a16="http://schemas.microsoft.com/office/drawing/2014/main" id="{83EEA49D-F5FA-4777-BFD6-BED9C6F3D4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a:extLst>
            <a:ext uri="{FF2B5EF4-FFF2-40B4-BE49-F238E27FC236}">
              <a16:creationId xmlns:a16="http://schemas.microsoft.com/office/drawing/2014/main" id="{8F113404-906C-4029-9558-72508BB170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a:extLst>
            <a:ext uri="{FF2B5EF4-FFF2-40B4-BE49-F238E27FC236}">
              <a16:creationId xmlns:a16="http://schemas.microsoft.com/office/drawing/2014/main" id="{530C26E4-08B8-4BF5-9522-151404ACB8A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a:extLst>
            <a:ext uri="{FF2B5EF4-FFF2-40B4-BE49-F238E27FC236}">
              <a16:creationId xmlns:a16="http://schemas.microsoft.com/office/drawing/2014/main" id="{7BF06C8A-1C39-4F92-810B-E3FE4E2AB7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a:extLst>
            <a:ext uri="{FF2B5EF4-FFF2-40B4-BE49-F238E27FC236}">
              <a16:creationId xmlns:a16="http://schemas.microsoft.com/office/drawing/2014/main" id="{BE2EEA0C-C0E0-44BB-B9C4-4AEB49BF0F7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a:extLst>
            <a:ext uri="{FF2B5EF4-FFF2-40B4-BE49-F238E27FC236}">
              <a16:creationId xmlns:a16="http://schemas.microsoft.com/office/drawing/2014/main" id="{4CEFB8F0-FD59-4143-87F1-073582027E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a:extLst>
            <a:ext uri="{FF2B5EF4-FFF2-40B4-BE49-F238E27FC236}">
              <a16:creationId xmlns:a16="http://schemas.microsoft.com/office/drawing/2014/main" id="{9862A3FE-93BC-450C-97BA-D92A426BEA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a:extLst>
            <a:ext uri="{FF2B5EF4-FFF2-40B4-BE49-F238E27FC236}">
              <a16:creationId xmlns:a16="http://schemas.microsoft.com/office/drawing/2014/main" id="{15811338-7C2B-4558-A649-4647B4D7FD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a:extLst>
            <a:ext uri="{FF2B5EF4-FFF2-40B4-BE49-F238E27FC236}">
              <a16:creationId xmlns:a16="http://schemas.microsoft.com/office/drawing/2014/main" id="{33FEC859-6505-434F-B24B-19B775914D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a:extLst>
            <a:ext uri="{FF2B5EF4-FFF2-40B4-BE49-F238E27FC236}">
              <a16:creationId xmlns:a16="http://schemas.microsoft.com/office/drawing/2014/main" id="{B04A600A-B3AF-40C8-B826-14E6B9BE5EC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a:extLst>
            <a:ext uri="{FF2B5EF4-FFF2-40B4-BE49-F238E27FC236}">
              <a16:creationId xmlns:a16="http://schemas.microsoft.com/office/drawing/2014/main" id="{13E9A0A9-047E-48B7-B180-0E6E38BFFD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a:extLst>
            <a:ext uri="{FF2B5EF4-FFF2-40B4-BE49-F238E27FC236}">
              <a16:creationId xmlns:a16="http://schemas.microsoft.com/office/drawing/2014/main" id="{3CCF03D8-944C-4DE8-8B9C-EF55FF7D1FE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a:extLst>
            <a:ext uri="{FF2B5EF4-FFF2-40B4-BE49-F238E27FC236}">
              <a16:creationId xmlns:a16="http://schemas.microsoft.com/office/drawing/2014/main" id="{7DAAACDB-E8E1-474E-8D79-39C3EBD404B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a:extLst>
            <a:ext uri="{FF2B5EF4-FFF2-40B4-BE49-F238E27FC236}">
              <a16:creationId xmlns:a16="http://schemas.microsoft.com/office/drawing/2014/main" id="{0ADC4F9B-75E9-4027-A94E-C8756D2232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a:extLst>
            <a:ext uri="{FF2B5EF4-FFF2-40B4-BE49-F238E27FC236}">
              <a16:creationId xmlns:a16="http://schemas.microsoft.com/office/drawing/2014/main" id="{699AA781-021E-4385-9BAF-B66E73B49B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a:extLst>
            <a:ext uri="{FF2B5EF4-FFF2-40B4-BE49-F238E27FC236}">
              <a16:creationId xmlns:a16="http://schemas.microsoft.com/office/drawing/2014/main" id="{F47169BC-42FE-4F28-BC91-1443C1185AB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a:extLst>
            <a:ext uri="{FF2B5EF4-FFF2-40B4-BE49-F238E27FC236}">
              <a16:creationId xmlns:a16="http://schemas.microsoft.com/office/drawing/2014/main" id="{8F85D3EC-9B6E-4041-A43F-E0CED300130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a:extLst>
            <a:ext uri="{FF2B5EF4-FFF2-40B4-BE49-F238E27FC236}">
              <a16:creationId xmlns:a16="http://schemas.microsoft.com/office/drawing/2014/main" id="{78C84B6C-A326-41E0-A519-4A5707909F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a:extLst>
            <a:ext uri="{FF2B5EF4-FFF2-40B4-BE49-F238E27FC236}">
              <a16:creationId xmlns:a16="http://schemas.microsoft.com/office/drawing/2014/main" id="{A36C115D-CE56-4A56-859D-CABAA7AA3B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a:extLst>
            <a:ext uri="{FF2B5EF4-FFF2-40B4-BE49-F238E27FC236}">
              <a16:creationId xmlns:a16="http://schemas.microsoft.com/office/drawing/2014/main" id="{5B57B55D-DD8F-44C5-9918-BD9F2A2C6FF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a:extLst>
            <a:ext uri="{FF2B5EF4-FFF2-40B4-BE49-F238E27FC236}">
              <a16:creationId xmlns:a16="http://schemas.microsoft.com/office/drawing/2014/main" id="{6B33A06D-F6BD-4B39-973A-EAD2A66DA1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a:extLst>
            <a:ext uri="{FF2B5EF4-FFF2-40B4-BE49-F238E27FC236}">
              <a16:creationId xmlns:a16="http://schemas.microsoft.com/office/drawing/2014/main" id="{2E2CB811-6031-46C3-928B-A1F0982BB86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a:extLst>
            <a:ext uri="{FF2B5EF4-FFF2-40B4-BE49-F238E27FC236}">
              <a16:creationId xmlns:a16="http://schemas.microsoft.com/office/drawing/2014/main" id="{2ABE2BFE-7F6A-45CD-B0F0-98E06E00CDE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a:extLst>
            <a:ext uri="{FF2B5EF4-FFF2-40B4-BE49-F238E27FC236}">
              <a16:creationId xmlns:a16="http://schemas.microsoft.com/office/drawing/2014/main" id="{E51A9B1D-09CD-44F2-A3DA-B3B75FA0BE2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a:extLst>
            <a:ext uri="{FF2B5EF4-FFF2-40B4-BE49-F238E27FC236}">
              <a16:creationId xmlns:a16="http://schemas.microsoft.com/office/drawing/2014/main" id="{78CD9ABC-960A-41D5-8F75-074E803258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131718</xdr:rowOff>
    </xdr:to>
    <xdr:cxnSp macro="">
      <xdr:nvCxnSpPr>
        <xdr:cNvPr id="467" name="直線コネクタ 466">
          <a:extLst>
            <a:ext uri="{FF2B5EF4-FFF2-40B4-BE49-F238E27FC236}">
              <a16:creationId xmlns:a16="http://schemas.microsoft.com/office/drawing/2014/main" id="{C2877E65-80DB-4F4E-BCF0-23A5AA881F77}"/>
            </a:ext>
          </a:extLst>
        </xdr:cNvPr>
        <xdr:cNvCxnSpPr/>
      </xdr:nvCxnSpPr>
      <xdr:spPr>
        <a:xfrm flipV="1">
          <a:off x="16318864" y="17141189"/>
          <a:ext cx="0" cy="150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135545</xdr:rowOff>
    </xdr:from>
    <xdr:ext cx="405111" cy="259045"/>
    <xdr:sp macro="" textlink="">
      <xdr:nvSpPr>
        <xdr:cNvPr id="468" name="【庁舎】&#10;有形固定資産減価償却率最小値テキスト">
          <a:extLst>
            <a:ext uri="{FF2B5EF4-FFF2-40B4-BE49-F238E27FC236}">
              <a16:creationId xmlns:a16="http://schemas.microsoft.com/office/drawing/2014/main" id="{86E33F1C-287E-4D61-8A7C-8C37BCE40AB0}"/>
            </a:ext>
          </a:extLst>
        </xdr:cNvPr>
        <xdr:cNvSpPr txBox="1"/>
      </xdr:nvSpPr>
      <xdr:spPr>
        <a:xfrm>
          <a:off x="16357600" y="1865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131718</xdr:rowOff>
    </xdr:from>
    <xdr:to>
      <xdr:col>86</xdr:col>
      <xdr:colOff>25400</xdr:colOff>
      <xdr:row>108</xdr:row>
      <xdr:rowOff>131718</xdr:rowOff>
    </xdr:to>
    <xdr:cxnSp macro="">
      <xdr:nvCxnSpPr>
        <xdr:cNvPr id="469" name="直線コネクタ 468">
          <a:extLst>
            <a:ext uri="{FF2B5EF4-FFF2-40B4-BE49-F238E27FC236}">
              <a16:creationId xmlns:a16="http://schemas.microsoft.com/office/drawing/2014/main" id="{D0FE95F6-F905-4BB7-8FB7-58FBDC337869}"/>
            </a:ext>
          </a:extLst>
        </xdr:cNvPr>
        <xdr:cNvCxnSpPr/>
      </xdr:nvCxnSpPr>
      <xdr:spPr>
        <a:xfrm>
          <a:off x="16230600" y="1864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470" name="【庁舎】&#10;有形固定資産減価償却率最大値テキスト">
          <a:extLst>
            <a:ext uri="{FF2B5EF4-FFF2-40B4-BE49-F238E27FC236}">
              <a16:creationId xmlns:a16="http://schemas.microsoft.com/office/drawing/2014/main" id="{E6A13D7D-8CA5-417D-BDDE-09E89B8CCD96}"/>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471" name="直線コネクタ 470">
          <a:extLst>
            <a:ext uri="{FF2B5EF4-FFF2-40B4-BE49-F238E27FC236}">
              <a16:creationId xmlns:a16="http://schemas.microsoft.com/office/drawing/2014/main" id="{364FAF85-5CDB-475F-8C43-B00A40166D04}"/>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72770</xdr:rowOff>
    </xdr:from>
    <xdr:ext cx="405111" cy="259045"/>
    <xdr:sp macro="" textlink="">
      <xdr:nvSpPr>
        <xdr:cNvPr id="472" name="【庁舎】&#10;有形固定資産減価償却率平均値テキスト">
          <a:extLst>
            <a:ext uri="{FF2B5EF4-FFF2-40B4-BE49-F238E27FC236}">
              <a16:creationId xmlns:a16="http://schemas.microsoft.com/office/drawing/2014/main" id="{0EE4F2FC-4DBB-4E57-BA17-2BD7D8DFE24E}"/>
            </a:ext>
          </a:extLst>
        </xdr:cNvPr>
        <xdr:cNvSpPr txBox="1"/>
      </xdr:nvSpPr>
      <xdr:spPr>
        <a:xfrm>
          <a:off x="16357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49893</xdr:rowOff>
    </xdr:from>
    <xdr:to>
      <xdr:col>85</xdr:col>
      <xdr:colOff>177800</xdr:colOff>
      <xdr:row>104</xdr:row>
      <xdr:rowOff>151493</xdr:rowOff>
    </xdr:to>
    <xdr:sp macro="" textlink="">
      <xdr:nvSpPr>
        <xdr:cNvPr id="473" name="フローチャート: 判断 472">
          <a:extLst>
            <a:ext uri="{FF2B5EF4-FFF2-40B4-BE49-F238E27FC236}">
              <a16:creationId xmlns:a16="http://schemas.microsoft.com/office/drawing/2014/main" id="{EC3F77AC-2977-48C2-AEC5-155B8A52FF1C}"/>
            </a:ext>
          </a:extLst>
        </xdr:cNvPr>
        <xdr:cNvSpPr/>
      </xdr:nvSpPr>
      <xdr:spPr>
        <a:xfrm>
          <a:off x="16268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474" name="フローチャート: 判断 473">
          <a:extLst>
            <a:ext uri="{FF2B5EF4-FFF2-40B4-BE49-F238E27FC236}">
              <a16:creationId xmlns:a16="http://schemas.microsoft.com/office/drawing/2014/main" id="{E6112F93-6896-4F49-B6A9-2265A85A943E}"/>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475" name="フローチャート: 判断 474">
          <a:extLst>
            <a:ext uri="{FF2B5EF4-FFF2-40B4-BE49-F238E27FC236}">
              <a16:creationId xmlns:a16="http://schemas.microsoft.com/office/drawing/2014/main" id="{20AA714E-BC82-4E18-8222-077BD0C36A76}"/>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476" name="フローチャート: 判断 475">
          <a:extLst>
            <a:ext uri="{FF2B5EF4-FFF2-40B4-BE49-F238E27FC236}">
              <a16:creationId xmlns:a16="http://schemas.microsoft.com/office/drawing/2014/main" id="{AB729BE1-9234-4879-A042-5BDAA7699F65}"/>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477" name="フローチャート: 判断 476">
          <a:extLst>
            <a:ext uri="{FF2B5EF4-FFF2-40B4-BE49-F238E27FC236}">
              <a16:creationId xmlns:a16="http://schemas.microsoft.com/office/drawing/2014/main" id="{3ADD45F5-8611-4163-B5E9-CE8CE2976C9C}"/>
            </a:ext>
          </a:extLst>
        </xdr:cNvPr>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92F8697-06E6-4E22-83B9-DC8962C0FB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298A18D0-4698-4F43-94BF-E72D43C1EA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40C2919-100F-4F7B-BD6F-E75307B7127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8B6E6E3D-FDB5-4875-B21D-96CC454B0A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5331AC35-FDCA-44BF-9ABE-6729568885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133169</xdr:rowOff>
    </xdr:from>
    <xdr:to>
      <xdr:col>85</xdr:col>
      <xdr:colOff>177800</xdr:colOff>
      <xdr:row>107</xdr:row>
      <xdr:rowOff>63319</xdr:rowOff>
    </xdr:to>
    <xdr:sp macro="" textlink="">
      <xdr:nvSpPr>
        <xdr:cNvPr id="483" name="楕円 482">
          <a:extLst>
            <a:ext uri="{FF2B5EF4-FFF2-40B4-BE49-F238E27FC236}">
              <a16:creationId xmlns:a16="http://schemas.microsoft.com/office/drawing/2014/main" id="{87D7C916-7329-401F-9CC0-77D2647EEA38}"/>
            </a:ext>
          </a:extLst>
        </xdr:cNvPr>
        <xdr:cNvSpPr/>
      </xdr:nvSpPr>
      <xdr:spPr>
        <a:xfrm>
          <a:off x="16268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111596</xdr:rowOff>
    </xdr:from>
    <xdr:ext cx="405111" cy="259045"/>
    <xdr:sp macro="" textlink="">
      <xdr:nvSpPr>
        <xdr:cNvPr id="484" name="【庁舎】&#10;有形固定資産減価償却率該当値テキスト">
          <a:extLst>
            <a:ext uri="{FF2B5EF4-FFF2-40B4-BE49-F238E27FC236}">
              <a16:creationId xmlns:a16="http://schemas.microsoft.com/office/drawing/2014/main" id="{6B7922D7-0B1B-436E-88BF-3AE1651639BB}"/>
            </a:ext>
          </a:extLst>
        </xdr:cNvPr>
        <xdr:cNvSpPr txBox="1"/>
      </xdr:nvSpPr>
      <xdr:spPr>
        <a:xfrm>
          <a:off x="16357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485" name="楕円 484">
          <a:extLst>
            <a:ext uri="{FF2B5EF4-FFF2-40B4-BE49-F238E27FC236}">
              <a16:creationId xmlns:a16="http://schemas.microsoft.com/office/drawing/2014/main" id="{F2B1502F-C6E1-4EC2-BC1A-603DFDA39116}"/>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12519</xdr:rowOff>
    </xdr:to>
    <xdr:cxnSp macro="">
      <xdr:nvCxnSpPr>
        <xdr:cNvPr id="486" name="直線コネクタ 485">
          <a:extLst>
            <a:ext uri="{FF2B5EF4-FFF2-40B4-BE49-F238E27FC236}">
              <a16:creationId xmlns:a16="http://schemas.microsoft.com/office/drawing/2014/main" id="{60906A6D-CF09-4FA6-BC32-64124BAA09CB}"/>
            </a:ext>
          </a:extLst>
        </xdr:cNvPr>
        <xdr:cNvCxnSpPr/>
      </xdr:nvCxnSpPr>
      <xdr:spPr>
        <a:xfrm>
          <a:off x="15481300" y="183348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487" name="楕円 486">
          <a:extLst>
            <a:ext uri="{FF2B5EF4-FFF2-40B4-BE49-F238E27FC236}">
              <a16:creationId xmlns:a16="http://schemas.microsoft.com/office/drawing/2014/main" id="{DE00DB06-3851-430F-885E-1C4A95BCA1E7}"/>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161108</xdr:rowOff>
    </xdr:to>
    <xdr:cxnSp macro="">
      <xdr:nvCxnSpPr>
        <xdr:cNvPr id="488" name="直線コネクタ 487">
          <a:extLst>
            <a:ext uri="{FF2B5EF4-FFF2-40B4-BE49-F238E27FC236}">
              <a16:creationId xmlns:a16="http://schemas.microsoft.com/office/drawing/2014/main" id="{A935718C-8501-45B5-AE64-EA9FE96827B5}"/>
            </a:ext>
          </a:extLst>
        </xdr:cNvPr>
        <xdr:cNvCxnSpPr/>
      </xdr:nvCxnSpPr>
      <xdr:spPr>
        <a:xfrm>
          <a:off x="14592300" y="183103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489" name="楕円 488">
          <a:extLst>
            <a:ext uri="{FF2B5EF4-FFF2-40B4-BE49-F238E27FC236}">
              <a16:creationId xmlns:a16="http://schemas.microsoft.com/office/drawing/2014/main" id="{C912BD13-4B04-4B63-8DD9-035637BCDAF5}"/>
            </a:ext>
          </a:extLst>
        </xdr:cNvPr>
        <xdr:cNvSpPr/>
      </xdr:nvSpPr>
      <xdr:spPr>
        <a:xfrm>
          <a:off x="1365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106</xdr:row>
      <xdr:rowOff>136616</xdr:rowOff>
    </xdr:to>
    <xdr:cxnSp macro="">
      <xdr:nvCxnSpPr>
        <xdr:cNvPr id="490" name="直線コネクタ 489">
          <a:extLst>
            <a:ext uri="{FF2B5EF4-FFF2-40B4-BE49-F238E27FC236}">
              <a16:creationId xmlns:a16="http://schemas.microsoft.com/office/drawing/2014/main" id="{5D9ABD3E-6C41-40E4-9765-356684009C64}"/>
            </a:ext>
          </a:extLst>
        </xdr:cNvPr>
        <xdr:cNvCxnSpPr/>
      </xdr:nvCxnSpPr>
      <xdr:spPr>
        <a:xfrm>
          <a:off x="13703300" y="1828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491" name="楕円 490">
          <a:extLst>
            <a:ext uri="{FF2B5EF4-FFF2-40B4-BE49-F238E27FC236}">
              <a16:creationId xmlns:a16="http://schemas.microsoft.com/office/drawing/2014/main" id="{2195B04F-F582-4DD7-B70C-04B26AE25D86}"/>
            </a:ext>
          </a:extLst>
        </xdr:cNvPr>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113756</xdr:rowOff>
    </xdr:to>
    <xdr:cxnSp macro="">
      <xdr:nvCxnSpPr>
        <xdr:cNvPr id="492" name="直線コネクタ 491">
          <a:extLst>
            <a:ext uri="{FF2B5EF4-FFF2-40B4-BE49-F238E27FC236}">
              <a16:creationId xmlns:a16="http://schemas.microsoft.com/office/drawing/2014/main" id="{8929E006-2BD4-49AD-AAA8-A164949F98B0}"/>
            </a:ext>
          </a:extLst>
        </xdr:cNvPr>
        <xdr:cNvCxnSpPr/>
      </xdr:nvCxnSpPr>
      <xdr:spPr>
        <a:xfrm>
          <a:off x="12814300" y="1825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493" name="n_1aveValue【庁舎】&#10;有形固定資産減価償却率">
          <a:extLst>
            <a:ext uri="{FF2B5EF4-FFF2-40B4-BE49-F238E27FC236}">
              <a16:creationId xmlns:a16="http://schemas.microsoft.com/office/drawing/2014/main" id="{2B641E5C-7715-4778-9F48-563581B1147F}"/>
            </a:ext>
          </a:extLst>
        </xdr:cNvPr>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494" name="n_2aveValue【庁舎】&#10;有形固定資産減価償却率">
          <a:extLst>
            <a:ext uri="{FF2B5EF4-FFF2-40B4-BE49-F238E27FC236}">
              <a16:creationId xmlns:a16="http://schemas.microsoft.com/office/drawing/2014/main" id="{56E53CC9-F75F-485A-B133-00A73859EC53}"/>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495" name="n_3aveValue【庁舎】&#10;有形固定資産減価償却率">
          <a:extLst>
            <a:ext uri="{FF2B5EF4-FFF2-40B4-BE49-F238E27FC236}">
              <a16:creationId xmlns:a16="http://schemas.microsoft.com/office/drawing/2014/main" id="{749010C6-4F9E-4ABB-B468-8AB53B26FC11}"/>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496" name="n_4aveValue【庁舎】&#10;有形固定資産減価償却率">
          <a:extLst>
            <a:ext uri="{FF2B5EF4-FFF2-40B4-BE49-F238E27FC236}">
              <a16:creationId xmlns:a16="http://schemas.microsoft.com/office/drawing/2014/main" id="{13E1972C-E6A3-4846-B458-3A94068826F7}"/>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497" name="n_1mainValue【庁舎】&#10;有形固定資産減価償却率">
          <a:extLst>
            <a:ext uri="{FF2B5EF4-FFF2-40B4-BE49-F238E27FC236}">
              <a16:creationId xmlns:a16="http://schemas.microsoft.com/office/drawing/2014/main" id="{83014FD2-1683-4D77-97BB-87BD3E610A84}"/>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498" name="n_2mainValue【庁舎】&#10;有形固定資産減価償却率">
          <a:extLst>
            <a:ext uri="{FF2B5EF4-FFF2-40B4-BE49-F238E27FC236}">
              <a16:creationId xmlns:a16="http://schemas.microsoft.com/office/drawing/2014/main" id="{43C10152-E06A-498A-9286-7ECCF4967940}"/>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499" name="n_3mainValue【庁舎】&#10;有形固定資産減価償却率">
          <a:extLst>
            <a:ext uri="{FF2B5EF4-FFF2-40B4-BE49-F238E27FC236}">
              <a16:creationId xmlns:a16="http://schemas.microsoft.com/office/drawing/2014/main" id="{904AB474-3E51-441B-A672-8F0A2898CCC8}"/>
            </a:ext>
          </a:extLst>
        </xdr:cNvPr>
        <xdr:cNvSpPr txBox="1"/>
      </xdr:nvSpPr>
      <xdr:spPr>
        <a:xfrm>
          <a:off x="13500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500" name="n_4mainValue【庁舎】&#10;有形固定資産減価償却率">
          <a:extLst>
            <a:ext uri="{FF2B5EF4-FFF2-40B4-BE49-F238E27FC236}">
              <a16:creationId xmlns:a16="http://schemas.microsoft.com/office/drawing/2014/main" id="{F0F17670-6A8E-45A5-9A68-B498C2512FE3}"/>
            </a:ext>
          </a:extLst>
        </xdr:cNvPr>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a:extLst>
            <a:ext uri="{FF2B5EF4-FFF2-40B4-BE49-F238E27FC236}">
              <a16:creationId xmlns:a16="http://schemas.microsoft.com/office/drawing/2014/main" id="{0C6D55E0-D387-4B04-AE51-87CC9711FDA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a:extLst>
            <a:ext uri="{FF2B5EF4-FFF2-40B4-BE49-F238E27FC236}">
              <a16:creationId xmlns:a16="http://schemas.microsoft.com/office/drawing/2014/main" id="{EE3C7F09-EAAD-4C6F-A9BE-CDD76E94C4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a:extLst>
            <a:ext uri="{FF2B5EF4-FFF2-40B4-BE49-F238E27FC236}">
              <a16:creationId xmlns:a16="http://schemas.microsoft.com/office/drawing/2014/main" id="{03BBA431-AA56-49E1-97D0-1D9468A979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a:extLst>
            <a:ext uri="{FF2B5EF4-FFF2-40B4-BE49-F238E27FC236}">
              <a16:creationId xmlns:a16="http://schemas.microsoft.com/office/drawing/2014/main" id="{B1F95C0E-D5F0-4E6E-83D9-3721D22C1D5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a:extLst>
            <a:ext uri="{FF2B5EF4-FFF2-40B4-BE49-F238E27FC236}">
              <a16:creationId xmlns:a16="http://schemas.microsoft.com/office/drawing/2014/main" id="{5DBDB46F-7B38-44C9-8101-719AF0E980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a:extLst>
            <a:ext uri="{FF2B5EF4-FFF2-40B4-BE49-F238E27FC236}">
              <a16:creationId xmlns:a16="http://schemas.microsoft.com/office/drawing/2014/main" id="{2399963B-5397-4587-861C-3B491C7FC6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a:extLst>
            <a:ext uri="{FF2B5EF4-FFF2-40B4-BE49-F238E27FC236}">
              <a16:creationId xmlns:a16="http://schemas.microsoft.com/office/drawing/2014/main" id="{E2869AF6-1B5C-4ECF-8DD8-0794DBDA94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a:extLst>
            <a:ext uri="{FF2B5EF4-FFF2-40B4-BE49-F238E27FC236}">
              <a16:creationId xmlns:a16="http://schemas.microsoft.com/office/drawing/2014/main" id="{38983873-11C8-4F1D-B404-FC06F763279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a:extLst>
            <a:ext uri="{FF2B5EF4-FFF2-40B4-BE49-F238E27FC236}">
              <a16:creationId xmlns:a16="http://schemas.microsoft.com/office/drawing/2014/main" id="{16083CBC-1B28-42D4-89D8-FA2C823C57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a:extLst>
            <a:ext uri="{FF2B5EF4-FFF2-40B4-BE49-F238E27FC236}">
              <a16:creationId xmlns:a16="http://schemas.microsoft.com/office/drawing/2014/main" id="{9F93DE86-2151-4FDB-89F2-EFBB1E1C2A7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1" name="テキスト ボックス 510">
          <a:extLst>
            <a:ext uri="{FF2B5EF4-FFF2-40B4-BE49-F238E27FC236}">
              <a16:creationId xmlns:a16="http://schemas.microsoft.com/office/drawing/2014/main" id="{2A91CB6A-79A6-4C10-987C-3C41C8D0B7E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12" name="直線コネクタ 511">
          <a:extLst>
            <a:ext uri="{FF2B5EF4-FFF2-40B4-BE49-F238E27FC236}">
              <a16:creationId xmlns:a16="http://schemas.microsoft.com/office/drawing/2014/main" id="{E43D1026-5CB1-42BE-AFD9-4C94F2F08BD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13" name="テキスト ボックス 512">
          <a:extLst>
            <a:ext uri="{FF2B5EF4-FFF2-40B4-BE49-F238E27FC236}">
              <a16:creationId xmlns:a16="http://schemas.microsoft.com/office/drawing/2014/main" id="{20401D5D-68C0-47B4-B9C4-0A4E640EB84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14" name="直線コネクタ 513">
          <a:extLst>
            <a:ext uri="{FF2B5EF4-FFF2-40B4-BE49-F238E27FC236}">
              <a16:creationId xmlns:a16="http://schemas.microsoft.com/office/drawing/2014/main" id="{E1EE84FD-FDAA-4CBC-8883-7D25C70EFA1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5" name="テキスト ボックス 514">
          <a:extLst>
            <a:ext uri="{FF2B5EF4-FFF2-40B4-BE49-F238E27FC236}">
              <a16:creationId xmlns:a16="http://schemas.microsoft.com/office/drawing/2014/main" id="{0F68B520-BBA2-49A9-87ED-9ADF9606C81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6" name="直線コネクタ 515">
          <a:extLst>
            <a:ext uri="{FF2B5EF4-FFF2-40B4-BE49-F238E27FC236}">
              <a16:creationId xmlns:a16="http://schemas.microsoft.com/office/drawing/2014/main" id="{19A198C0-5B42-459F-A467-6380DB5D4EA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7" name="テキスト ボックス 516">
          <a:extLst>
            <a:ext uri="{FF2B5EF4-FFF2-40B4-BE49-F238E27FC236}">
              <a16:creationId xmlns:a16="http://schemas.microsoft.com/office/drawing/2014/main" id="{1C7C49E0-DB53-4FF2-9F6F-5433FFE22F8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8" name="直線コネクタ 517">
          <a:extLst>
            <a:ext uri="{FF2B5EF4-FFF2-40B4-BE49-F238E27FC236}">
              <a16:creationId xmlns:a16="http://schemas.microsoft.com/office/drawing/2014/main" id="{CCBCFAD8-099D-4EBE-9E88-2ACFCAF62E8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9" name="テキスト ボックス 518">
          <a:extLst>
            <a:ext uri="{FF2B5EF4-FFF2-40B4-BE49-F238E27FC236}">
              <a16:creationId xmlns:a16="http://schemas.microsoft.com/office/drawing/2014/main" id="{3DDB6258-36A5-4F6A-BD12-DBD4A7C6086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id="{8E09254F-DB92-457C-81EF-A14647FD4C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715D7650-0836-4A75-BB33-289338DC5E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id="{10E311C3-3C41-4B6B-BEFA-3DD2632A9F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167639</xdr:rowOff>
    </xdr:to>
    <xdr:cxnSp macro="">
      <xdr:nvCxnSpPr>
        <xdr:cNvPr id="523" name="直線コネクタ 522">
          <a:extLst>
            <a:ext uri="{FF2B5EF4-FFF2-40B4-BE49-F238E27FC236}">
              <a16:creationId xmlns:a16="http://schemas.microsoft.com/office/drawing/2014/main" id="{D3DA16D9-C25D-4871-977B-5F8CA82694F1}"/>
            </a:ext>
          </a:extLst>
        </xdr:cNvPr>
        <xdr:cNvCxnSpPr/>
      </xdr:nvCxnSpPr>
      <xdr:spPr>
        <a:xfrm flipV="1">
          <a:off x="22160864" y="17273778"/>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524" name="【庁舎】&#10;一人当たり面積最小値テキスト">
          <a:extLst>
            <a:ext uri="{FF2B5EF4-FFF2-40B4-BE49-F238E27FC236}">
              <a16:creationId xmlns:a16="http://schemas.microsoft.com/office/drawing/2014/main" id="{FD0506EC-6C24-48F4-BC0A-9951069A9ABE}"/>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525" name="直線コネクタ 524">
          <a:extLst>
            <a:ext uri="{FF2B5EF4-FFF2-40B4-BE49-F238E27FC236}">
              <a16:creationId xmlns:a16="http://schemas.microsoft.com/office/drawing/2014/main" id="{9659CC3C-CCA8-471A-AD35-3EC2A7916479}"/>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526" name="【庁舎】&#10;一人当たり面積最大値テキスト">
          <a:extLst>
            <a:ext uri="{FF2B5EF4-FFF2-40B4-BE49-F238E27FC236}">
              <a16:creationId xmlns:a16="http://schemas.microsoft.com/office/drawing/2014/main" id="{969258EA-920A-4A23-8AFF-3FA594750125}"/>
            </a:ext>
          </a:extLst>
        </xdr:cNvPr>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527" name="直線コネクタ 526">
          <a:extLst>
            <a:ext uri="{FF2B5EF4-FFF2-40B4-BE49-F238E27FC236}">
              <a16:creationId xmlns:a16="http://schemas.microsoft.com/office/drawing/2014/main" id="{7108288C-8BD5-453D-AA3A-6211D0E49443}"/>
            </a:ext>
          </a:extLst>
        </xdr:cNvPr>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54119</xdr:rowOff>
    </xdr:from>
    <xdr:ext cx="469744" cy="259045"/>
    <xdr:sp macro="" textlink="">
      <xdr:nvSpPr>
        <xdr:cNvPr id="528" name="【庁舎】&#10;一人当たり面積平均値テキスト">
          <a:extLst>
            <a:ext uri="{FF2B5EF4-FFF2-40B4-BE49-F238E27FC236}">
              <a16:creationId xmlns:a16="http://schemas.microsoft.com/office/drawing/2014/main" id="{D44B304E-17E2-4747-BAE6-629398B2665C}"/>
            </a:ext>
          </a:extLst>
        </xdr:cNvPr>
        <xdr:cNvSpPr txBox="1"/>
      </xdr:nvSpPr>
      <xdr:spPr>
        <a:xfrm>
          <a:off x="22199600" y="1805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75692</xdr:rowOff>
    </xdr:from>
    <xdr:to>
      <xdr:col>116</xdr:col>
      <xdr:colOff>114300</xdr:colOff>
      <xdr:row>106</xdr:row>
      <xdr:rowOff>5842</xdr:rowOff>
    </xdr:to>
    <xdr:sp macro="" textlink="">
      <xdr:nvSpPr>
        <xdr:cNvPr id="529" name="フローチャート: 判断 528">
          <a:extLst>
            <a:ext uri="{FF2B5EF4-FFF2-40B4-BE49-F238E27FC236}">
              <a16:creationId xmlns:a16="http://schemas.microsoft.com/office/drawing/2014/main" id="{725E7A8B-39A1-4DFF-8C1E-9217B2B5D3C8}"/>
            </a:ext>
          </a:extLst>
        </xdr:cNvPr>
        <xdr:cNvSpPr/>
      </xdr:nvSpPr>
      <xdr:spPr>
        <a:xfrm>
          <a:off x="22110700" y="1807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530" name="フローチャート: 判断 529">
          <a:extLst>
            <a:ext uri="{FF2B5EF4-FFF2-40B4-BE49-F238E27FC236}">
              <a16:creationId xmlns:a16="http://schemas.microsoft.com/office/drawing/2014/main" id="{7EA5775A-25D5-4A55-A892-69E922FBB4AA}"/>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160274</xdr:rowOff>
    </xdr:from>
    <xdr:to>
      <xdr:col>107</xdr:col>
      <xdr:colOff>101600</xdr:colOff>
      <xdr:row>106</xdr:row>
      <xdr:rowOff>90424</xdr:rowOff>
    </xdr:to>
    <xdr:sp macro="" textlink="">
      <xdr:nvSpPr>
        <xdr:cNvPr id="531" name="フローチャート: 判断 530">
          <a:extLst>
            <a:ext uri="{FF2B5EF4-FFF2-40B4-BE49-F238E27FC236}">
              <a16:creationId xmlns:a16="http://schemas.microsoft.com/office/drawing/2014/main" id="{2481A28D-1BDD-499E-AC9E-B93E8F962E2F}"/>
            </a:ext>
          </a:extLst>
        </xdr:cNvPr>
        <xdr:cNvSpPr/>
      </xdr:nvSpPr>
      <xdr:spPr>
        <a:xfrm>
          <a:off x="20383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532" name="フローチャート: 判断 531">
          <a:extLst>
            <a:ext uri="{FF2B5EF4-FFF2-40B4-BE49-F238E27FC236}">
              <a16:creationId xmlns:a16="http://schemas.microsoft.com/office/drawing/2014/main" id="{FE64BA44-2091-40A1-9AE0-639B88478547}"/>
            </a:ext>
          </a:extLst>
        </xdr:cNvPr>
        <xdr:cNvSpPr/>
      </xdr:nvSpPr>
      <xdr:spPr>
        <a:xfrm>
          <a:off x="19494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533" name="フローチャート: 判断 532">
          <a:extLst>
            <a:ext uri="{FF2B5EF4-FFF2-40B4-BE49-F238E27FC236}">
              <a16:creationId xmlns:a16="http://schemas.microsoft.com/office/drawing/2014/main" id="{986448F6-02D4-4A64-9A96-F1DFFA25A567}"/>
            </a:ext>
          </a:extLst>
        </xdr:cNvPr>
        <xdr:cNvSpPr/>
      </xdr:nvSpPr>
      <xdr:spPr>
        <a:xfrm>
          <a:off x="18605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81D689C4-77B0-41BD-BC1A-CC6C63EE59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3DF403E2-7E51-406E-BAD1-AFDD343371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F5A32F39-7601-4057-BD18-E1B79720C7F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3784E1E-FF14-4DCF-AC18-810E7878AF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779B49BD-F7D8-4331-80B2-0857C7664D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539" name="楕円 538">
          <a:extLst>
            <a:ext uri="{FF2B5EF4-FFF2-40B4-BE49-F238E27FC236}">
              <a16:creationId xmlns:a16="http://schemas.microsoft.com/office/drawing/2014/main" id="{5E7BFFBD-6777-4CC6-A726-4C898F8805DD}"/>
            </a:ext>
          </a:extLst>
        </xdr:cNvPr>
        <xdr:cNvSpPr/>
      </xdr:nvSpPr>
      <xdr:spPr>
        <a:xfrm>
          <a:off x="221107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43705</xdr:rowOff>
    </xdr:from>
    <xdr:ext cx="469744" cy="259045"/>
    <xdr:sp macro="" textlink="">
      <xdr:nvSpPr>
        <xdr:cNvPr id="540" name="【庁舎】&#10;一人当たり面積該当値テキスト">
          <a:extLst>
            <a:ext uri="{FF2B5EF4-FFF2-40B4-BE49-F238E27FC236}">
              <a16:creationId xmlns:a16="http://schemas.microsoft.com/office/drawing/2014/main" id="{8FA17872-1996-4094-824F-5CC5153FD253}"/>
            </a:ext>
          </a:extLst>
        </xdr:cNvPr>
        <xdr:cNvSpPr txBox="1"/>
      </xdr:nvSpPr>
      <xdr:spPr>
        <a:xfrm>
          <a:off x="22199600"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541" name="楕円 540">
          <a:extLst>
            <a:ext uri="{FF2B5EF4-FFF2-40B4-BE49-F238E27FC236}">
              <a16:creationId xmlns:a16="http://schemas.microsoft.com/office/drawing/2014/main" id="{2109F5CC-4EBF-456A-A660-4DD111E1A1A8}"/>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71628</xdr:rowOff>
    </xdr:from>
    <xdr:to>
      <xdr:col>116</xdr:col>
      <xdr:colOff>63500</xdr:colOff>
      <xdr:row>105</xdr:row>
      <xdr:rowOff>110489</xdr:rowOff>
    </xdr:to>
    <xdr:cxnSp macro="">
      <xdr:nvCxnSpPr>
        <xdr:cNvPr id="542" name="直線コネクタ 541">
          <a:extLst>
            <a:ext uri="{FF2B5EF4-FFF2-40B4-BE49-F238E27FC236}">
              <a16:creationId xmlns:a16="http://schemas.microsoft.com/office/drawing/2014/main" id="{30F3E6FF-2B49-44D9-966D-9D7077EA5CA9}"/>
            </a:ext>
          </a:extLst>
        </xdr:cNvPr>
        <xdr:cNvCxnSpPr/>
      </xdr:nvCxnSpPr>
      <xdr:spPr>
        <a:xfrm flipV="1">
          <a:off x="21323300" y="18073878"/>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80263</xdr:rowOff>
    </xdr:from>
    <xdr:to>
      <xdr:col>107</xdr:col>
      <xdr:colOff>101600</xdr:colOff>
      <xdr:row>106</xdr:row>
      <xdr:rowOff>10413</xdr:rowOff>
    </xdr:to>
    <xdr:sp macro="" textlink="">
      <xdr:nvSpPr>
        <xdr:cNvPr id="543" name="楕円 542">
          <a:extLst>
            <a:ext uri="{FF2B5EF4-FFF2-40B4-BE49-F238E27FC236}">
              <a16:creationId xmlns:a16="http://schemas.microsoft.com/office/drawing/2014/main" id="{63ECB8E8-FE9A-41A0-B1A5-F6F6E15BF35E}"/>
            </a:ext>
          </a:extLst>
        </xdr:cNvPr>
        <xdr:cNvSpPr/>
      </xdr:nvSpPr>
      <xdr:spPr>
        <a:xfrm>
          <a:off x="20383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131063</xdr:rowOff>
    </xdr:to>
    <xdr:cxnSp macro="">
      <xdr:nvCxnSpPr>
        <xdr:cNvPr id="544" name="直線コネクタ 543">
          <a:extLst>
            <a:ext uri="{FF2B5EF4-FFF2-40B4-BE49-F238E27FC236}">
              <a16:creationId xmlns:a16="http://schemas.microsoft.com/office/drawing/2014/main" id="{476FCFE8-CF81-4B97-BB12-F5804BDCEE50}"/>
            </a:ext>
          </a:extLst>
        </xdr:cNvPr>
        <xdr:cNvCxnSpPr/>
      </xdr:nvCxnSpPr>
      <xdr:spPr>
        <a:xfrm flipV="1">
          <a:off x="20434300" y="181127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103124</xdr:rowOff>
    </xdr:from>
    <xdr:to>
      <xdr:col>102</xdr:col>
      <xdr:colOff>165100</xdr:colOff>
      <xdr:row>106</xdr:row>
      <xdr:rowOff>33274</xdr:rowOff>
    </xdr:to>
    <xdr:sp macro="" textlink="">
      <xdr:nvSpPr>
        <xdr:cNvPr id="545" name="楕円 544">
          <a:extLst>
            <a:ext uri="{FF2B5EF4-FFF2-40B4-BE49-F238E27FC236}">
              <a16:creationId xmlns:a16="http://schemas.microsoft.com/office/drawing/2014/main" id="{CE0615B1-3040-4AD1-AD13-AB1E8D46BA54}"/>
            </a:ext>
          </a:extLst>
        </xdr:cNvPr>
        <xdr:cNvSpPr/>
      </xdr:nvSpPr>
      <xdr:spPr>
        <a:xfrm>
          <a:off x="19494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131063</xdr:rowOff>
    </xdr:from>
    <xdr:to>
      <xdr:col>107</xdr:col>
      <xdr:colOff>50800</xdr:colOff>
      <xdr:row>105</xdr:row>
      <xdr:rowOff>153924</xdr:rowOff>
    </xdr:to>
    <xdr:cxnSp macro="">
      <xdr:nvCxnSpPr>
        <xdr:cNvPr id="546" name="直線コネクタ 545">
          <a:extLst>
            <a:ext uri="{FF2B5EF4-FFF2-40B4-BE49-F238E27FC236}">
              <a16:creationId xmlns:a16="http://schemas.microsoft.com/office/drawing/2014/main" id="{87014044-CFDF-4473-AE86-0A482DDB1FD6}"/>
            </a:ext>
          </a:extLst>
        </xdr:cNvPr>
        <xdr:cNvCxnSpPr/>
      </xdr:nvCxnSpPr>
      <xdr:spPr>
        <a:xfrm flipV="1">
          <a:off x="19545300" y="181333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123698</xdr:rowOff>
    </xdr:from>
    <xdr:to>
      <xdr:col>98</xdr:col>
      <xdr:colOff>38100</xdr:colOff>
      <xdr:row>106</xdr:row>
      <xdr:rowOff>53848</xdr:rowOff>
    </xdr:to>
    <xdr:sp macro="" textlink="">
      <xdr:nvSpPr>
        <xdr:cNvPr id="547" name="楕円 546">
          <a:extLst>
            <a:ext uri="{FF2B5EF4-FFF2-40B4-BE49-F238E27FC236}">
              <a16:creationId xmlns:a16="http://schemas.microsoft.com/office/drawing/2014/main" id="{896472AB-8814-48CC-A4AD-D325DBFF0BC1}"/>
            </a:ext>
          </a:extLst>
        </xdr:cNvPr>
        <xdr:cNvSpPr/>
      </xdr:nvSpPr>
      <xdr:spPr>
        <a:xfrm>
          <a:off x="18605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153924</xdr:rowOff>
    </xdr:from>
    <xdr:to>
      <xdr:col>102</xdr:col>
      <xdr:colOff>114300</xdr:colOff>
      <xdr:row>106</xdr:row>
      <xdr:rowOff>3048</xdr:rowOff>
    </xdr:to>
    <xdr:cxnSp macro="">
      <xdr:nvCxnSpPr>
        <xdr:cNvPr id="548" name="直線コネクタ 547">
          <a:extLst>
            <a:ext uri="{FF2B5EF4-FFF2-40B4-BE49-F238E27FC236}">
              <a16:creationId xmlns:a16="http://schemas.microsoft.com/office/drawing/2014/main" id="{F51A904D-CC2A-4DEE-A2C8-991F892D9B30}"/>
            </a:ext>
          </a:extLst>
        </xdr:cNvPr>
        <xdr:cNvCxnSpPr/>
      </xdr:nvCxnSpPr>
      <xdr:spPr>
        <a:xfrm flipV="1">
          <a:off x="18656300" y="1815617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549" name="n_1aveValue【庁舎】&#10;一人当たり面積">
          <a:extLst>
            <a:ext uri="{FF2B5EF4-FFF2-40B4-BE49-F238E27FC236}">
              <a16:creationId xmlns:a16="http://schemas.microsoft.com/office/drawing/2014/main" id="{14973C9F-0923-4815-9809-DDF2B97A5363}"/>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550" name="n_2aveValue【庁舎】&#10;一人当たり面積">
          <a:extLst>
            <a:ext uri="{FF2B5EF4-FFF2-40B4-BE49-F238E27FC236}">
              <a16:creationId xmlns:a16="http://schemas.microsoft.com/office/drawing/2014/main" id="{7790F99F-4933-4347-BE44-C036C3F7280A}"/>
            </a:ext>
          </a:extLst>
        </xdr:cNvPr>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551" name="n_3aveValue【庁舎】&#10;一人当たり面積">
          <a:extLst>
            <a:ext uri="{FF2B5EF4-FFF2-40B4-BE49-F238E27FC236}">
              <a16:creationId xmlns:a16="http://schemas.microsoft.com/office/drawing/2014/main" id="{ACD702F2-B5B4-42DE-B652-C10DE572376A}"/>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552" name="n_4aveValue【庁舎】&#10;一人当たり面積">
          <a:extLst>
            <a:ext uri="{FF2B5EF4-FFF2-40B4-BE49-F238E27FC236}">
              <a16:creationId xmlns:a16="http://schemas.microsoft.com/office/drawing/2014/main" id="{8BDABA59-3B26-4230-9733-6159E828175E}"/>
            </a:ext>
          </a:extLst>
        </xdr:cNvPr>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553" name="n_1mainValue【庁舎】&#10;一人当たり面積">
          <a:extLst>
            <a:ext uri="{FF2B5EF4-FFF2-40B4-BE49-F238E27FC236}">
              <a16:creationId xmlns:a16="http://schemas.microsoft.com/office/drawing/2014/main" id="{30C7FCA9-26AE-44B9-8D53-C1F1BD7FC77A}"/>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26940</xdr:rowOff>
    </xdr:from>
    <xdr:ext cx="469744" cy="259045"/>
    <xdr:sp macro="" textlink="">
      <xdr:nvSpPr>
        <xdr:cNvPr id="554" name="n_2mainValue【庁舎】&#10;一人当たり面積">
          <a:extLst>
            <a:ext uri="{FF2B5EF4-FFF2-40B4-BE49-F238E27FC236}">
              <a16:creationId xmlns:a16="http://schemas.microsoft.com/office/drawing/2014/main" id="{17451FF6-5C1B-4E7D-9E72-E651EEE034B6}"/>
            </a:ext>
          </a:extLst>
        </xdr:cNvPr>
        <xdr:cNvSpPr txBox="1"/>
      </xdr:nvSpPr>
      <xdr:spPr>
        <a:xfrm>
          <a:off x="20199427" y="1785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49801</xdr:rowOff>
    </xdr:from>
    <xdr:ext cx="469744" cy="259045"/>
    <xdr:sp macro="" textlink="">
      <xdr:nvSpPr>
        <xdr:cNvPr id="555" name="n_3mainValue【庁舎】&#10;一人当たり面積">
          <a:extLst>
            <a:ext uri="{FF2B5EF4-FFF2-40B4-BE49-F238E27FC236}">
              <a16:creationId xmlns:a16="http://schemas.microsoft.com/office/drawing/2014/main" id="{73EB3F68-B854-4C5E-9E32-6881F5338A03}"/>
            </a:ext>
          </a:extLst>
        </xdr:cNvPr>
        <xdr:cNvSpPr txBox="1"/>
      </xdr:nvSpPr>
      <xdr:spPr>
        <a:xfrm>
          <a:off x="19310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70375</xdr:rowOff>
    </xdr:from>
    <xdr:ext cx="469744" cy="259045"/>
    <xdr:sp macro="" textlink="">
      <xdr:nvSpPr>
        <xdr:cNvPr id="556" name="n_4mainValue【庁舎】&#10;一人当たり面積">
          <a:extLst>
            <a:ext uri="{FF2B5EF4-FFF2-40B4-BE49-F238E27FC236}">
              <a16:creationId xmlns:a16="http://schemas.microsoft.com/office/drawing/2014/main" id="{CA9A181E-E9B4-4A5D-82E4-50D09A6BCD9F}"/>
            </a:ext>
          </a:extLst>
        </xdr:cNvPr>
        <xdr:cNvSpPr txBox="1"/>
      </xdr:nvSpPr>
      <xdr:spPr>
        <a:xfrm>
          <a:off x="18421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737E367F-6358-47AC-9F0D-07186E70C5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7641C491-6494-483B-84BA-D4473891D4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66FC2F52-6061-4046-B262-12D2DEA5CEC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前ページ記載のとおり。</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196\zaisei\&#27770;&#31639;&#32113;&#35336;\R4&#27770;&#31639;&#32113;&#35336;\&#9632;&#36001;&#25919;&#29366;&#27841;&#36039;&#26009;&#38598;\03&#22238;&#31572;\&#65288;12&#65289;&#65374;&#65288;13&#65289;\&#12304;&#36001;&#25919;&#29366;&#27841;&#36039;&#26009;&#38598;&#12305;_045012_&#28044;&#35895;&#30010;_2022(2&#22238;&#30446;)0930&#20462;&#27491;.xlsx" TargetMode="External"/><Relationship Id="rId1" Type="http://schemas.openxmlformats.org/officeDocument/2006/relationships/externalLinkPath" Target="/&#27770;&#31639;&#32113;&#35336;/R4&#27770;&#31639;&#32113;&#35336;/&#9632;&#36001;&#25919;&#29366;&#27841;&#36039;&#26009;&#38598;/03&#22238;&#31572;/&#65288;12&#65289;&#65374;&#65288;13&#65289;/&#12304;&#36001;&#25919;&#29366;&#27841;&#36039;&#26009;&#38598;&#12305;_045012_&#28044;&#35895;&#30010;_2022(2&#22238;&#30446;)093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59.6</v>
          </cell>
          <cell r="BX51">
            <v>52.3</v>
          </cell>
          <cell r="CF51">
            <v>40.1</v>
          </cell>
          <cell r="CN51">
            <v>20.399999999999999</v>
          </cell>
          <cell r="CV51">
            <v>2.2999999999999998</v>
          </cell>
        </row>
        <row r="53">
          <cell r="BP53">
            <v>75.5</v>
          </cell>
          <cell r="BX53">
            <v>78</v>
          </cell>
          <cell r="CF53">
            <v>79.599999999999994</v>
          </cell>
          <cell r="CN53">
            <v>81</v>
          </cell>
          <cell r="CV53">
            <v>82.5</v>
          </cell>
        </row>
        <row r="55">
          <cell r="AN55" t="str">
            <v>類似団体内平均値</v>
          </cell>
          <cell r="BP55">
            <v>38.5</v>
          </cell>
          <cell r="BX55">
            <v>35.5</v>
          </cell>
          <cell r="CF55">
            <v>13.5</v>
          </cell>
          <cell r="CN55">
            <v>0</v>
          </cell>
          <cell r="CV55">
            <v>0</v>
          </cell>
        </row>
        <row r="57">
          <cell r="BP57">
            <v>65.3</v>
          </cell>
          <cell r="BX57">
            <v>66</v>
          </cell>
          <cell r="CF57">
            <v>65.099999999999994</v>
          </cell>
          <cell r="CN57">
            <v>64.3</v>
          </cell>
          <cell r="CV57">
            <v>65.7</v>
          </cell>
        </row>
        <row r="72">
          <cell r="BP72" t="str">
            <v>H30</v>
          </cell>
          <cell r="BX72" t="str">
            <v>R01</v>
          </cell>
          <cell r="CF72" t="str">
            <v>R02</v>
          </cell>
          <cell r="CN72" t="str">
            <v>R03</v>
          </cell>
          <cell r="CV72" t="str">
            <v>R04</v>
          </cell>
        </row>
        <row r="73">
          <cell r="AN73" t="str">
            <v>当該団体値</v>
          </cell>
          <cell r="BP73">
            <v>59.6</v>
          </cell>
          <cell r="BX73">
            <v>52.3</v>
          </cell>
          <cell r="CF73">
            <v>40.1</v>
          </cell>
          <cell r="CN73">
            <v>20.399999999999999</v>
          </cell>
          <cell r="CV73">
            <v>2.2999999999999998</v>
          </cell>
        </row>
        <row r="75">
          <cell r="BP75">
            <v>12.1</v>
          </cell>
          <cell r="BX75">
            <v>10.5</v>
          </cell>
          <cell r="CF75">
            <v>9.1999999999999993</v>
          </cell>
          <cell r="CN75">
            <v>7.4</v>
          </cell>
          <cell r="CV75">
            <v>6.6</v>
          </cell>
        </row>
        <row r="77">
          <cell r="AN77" t="str">
            <v>類似団体内平均値</v>
          </cell>
          <cell r="BP77">
            <v>38.5</v>
          </cell>
          <cell r="BX77">
            <v>35.5</v>
          </cell>
          <cell r="CF77">
            <v>13.5</v>
          </cell>
          <cell r="CN77">
            <v>0</v>
          </cell>
          <cell r="CV77">
            <v>0</v>
          </cell>
        </row>
        <row r="79">
          <cell r="BP79">
            <v>8.9</v>
          </cell>
          <cell r="BX79">
            <v>8.8000000000000007</v>
          </cell>
          <cell r="CF79">
            <v>8.3000000000000007</v>
          </cell>
          <cell r="CN79">
            <v>8</v>
          </cell>
          <cell r="CV79">
            <v>8.1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8458515</v>
      </c>
      <c r="BO4" s="358"/>
      <c r="BP4" s="358"/>
      <c r="BQ4" s="358"/>
      <c r="BR4" s="358"/>
      <c r="BS4" s="358"/>
      <c r="BT4" s="358"/>
      <c r="BU4" s="359"/>
      <c r="BV4" s="357">
        <v>8468073</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2.8</v>
      </c>
      <c r="CU4" s="364"/>
      <c r="CV4" s="364"/>
      <c r="CW4" s="364"/>
      <c r="CX4" s="364"/>
      <c r="CY4" s="364"/>
      <c r="CZ4" s="364"/>
      <c r="DA4" s="365"/>
      <c r="DB4" s="363">
        <v>1.9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8172311</v>
      </c>
      <c r="BO5" s="395"/>
      <c r="BP5" s="395"/>
      <c r="BQ5" s="395"/>
      <c r="BR5" s="395"/>
      <c r="BS5" s="395"/>
      <c r="BT5" s="395"/>
      <c r="BU5" s="396"/>
      <c r="BV5" s="394">
        <v>8343388</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81.900000000000006</v>
      </c>
      <c r="CU5" s="392"/>
      <c r="CV5" s="392"/>
      <c r="CW5" s="392"/>
      <c r="CX5" s="392"/>
      <c r="CY5" s="392"/>
      <c r="CZ5" s="392"/>
      <c r="DA5" s="393"/>
      <c r="DB5" s="391">
        <v>78.599999999999994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286204</v>
      </c>
      <c r="BO6" s="395"/>
      <c r="BP6" s="395"/>
      <c r="BQ6" s="395"/>
      <c r="BR6" s="395"/>
      <c r="BS6" s="395"/>
      <c r="BT6" s="395"/>
      <c r="BU6" s="396"/>
      <c r="BV6" s="394">
        <v>124685</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82.9</v>
      </c>
      <c r="CU6" s="432"/>
      <c r="CV6" s="432"/>
      <c r="CW6" s="432"/>
      <c r="CX6" s="432"/>
      <c r="CY6" s="432"/>
      <c r="CZ6" s="432"/>
      <c r="DA6" s="433"/>
      <c r="DB6" s="431">
        <v>82.3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146778</v>
      </c>
      <c r="BO7" s="395"/>
      <c r="BP7" s="395"/>
      <c r="BQ7" s="395"/>
      <c r="BR7" s="395"/>
      <c r="BS7" s="395"/>
      <c r="BT7" s="395"/>
      <c r="BU7" s="396"/>
      <c r="BV7" s="394">
        <v>25811</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5063160</v>
      </c>
      <c r="CU7" s="395"/>
      <c r="CV7" s="395"/>
      <c r="CW7" s="395"/>
      <c r="CX7" s="395"/>
      <c r="CY7" s="395"/>
      <c r="CZ7" s="395"/>
      <c r="DA7" s="396"/>
      <c r="DB7" s="394">
        <v>5096986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139426</v>
      </c>
      <c r="BO8" s="395"/>
      <c r="BP8" s="395"/>
      <c r="BQ8" s="395"/>
      <c r="BR8" s="395"/>
      <c r="BS8" s="395"/>
      <c r="BT8" s="395"/>
      <c r="BU8" s="396"/>
      <c r="BV8" s="394">
        <v>98874</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0.38</v>
      </c>
      <c r="CU8" s="435"/>
      <c r="CV8" s="435"/>
      <c r="CW8" s="435"/>
      <c r="CX8" s="435"/>
      <c r="CY8" s="435"/>
      <c r="CZ8" s="435"/>
      <c r="DA8" s="436"/>
      <c r="DB8" s="434">
        <v>0.38</v>
      </c>
      <c r="DC8" s="435"/>
      <c r="DD8" s="435"/>
      <c r="DE8" s="435"/>
      <c r="DF8" s="435"/>
      <c r="DG8" s="435"/>
      <c r="DH8" s="435"/>
      <c r="DI8" s="436"/>
    </row>
    <row r="9" spans="1:119" ht="18.75" customHeight="1" thickBot="1" x14ac:dyDescent="0.2">
      <c r="A9" s="175"/>
      <c r="B9" s="388" t="s">
        <v>115</v>
      </c>
      <c r="C9" s="389"/>
      <c r="D9" s="389"/>
      <c r="E9" s="389"/>
      <c r="F9" s="389"/>
      <c r="G9" s="389"/>
      <c r="H9" s="389"/>
      <c r="I9" s="389"/>
      <c r="J9" s="389"/>
      <c r="K9" s="437"/>
      <c r="L9" s="438" t="s">
        <v>116</v>
      </c>
      <c r="M9" s="439"/>
      <c r="N9" s="439"/>
      <c r="O9" s="439"/>
      <c r="P9" s="439"/>
      <c r="Q9" s="440"/>
      <c r="R9" s="441">
        <v>15388</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119</v>
      </c>
      <c r="AV9" s="427"/>
      <c r="AW9" s="427"/>
      <c r="AX9" s="427"/>
      <c r="AY9" s="428" t="s">
        <v>120</v>
      </c>
      <c r="AZ9" s="429"/>
      <c r="BA9" s="429"/>
      <c r="BB9" s="429"/>
      <c r="BC9" s="429"/>
      <c r="BD9" s="429"/>
      <c r="BE9" s="429"/>
      <c r="BF9" s="429"/>
      <c r="BG9" s="429"/>
      <c r="BH9" s="429"/>
      <c r="BI9" s="429"/>
      <c r="BJ9" s="429"/>
      <c r="BK9" s="429"/>
      <c r="BL9" s="429"/>
      <c r="BM9" s="430"/>
      <c r="BN9" s="394">
        <v>40552</v>
      </c>
      <c r="BO9" s="395"/>
      <c r="BP9" s="395"/>
      <c r="BQ9" s="395"/>
      <c r="BR9" s="395"/>
      <c r="BS9" s="395"/>
      <c r="BT9" s="395"/>
      <c r="BU9" s="396"/>
      <c r="BV9" s="394">
        <v>-75456</v>
      </c>
      <c r="BW9" s="395"/>
      <c r="BX9" s="395"/>
      <c r="BY9" s="395"/>
      <c r="BZ9" s="395"/>
      <c r="CA9" s="395"/>
      <c r="CB9" s="395"/>
      <c r="CC9" s="396"/>
      <c r="CD9" s="397" t="s">
        <v>121</v>
      </c>
      <c r="CE9" s="398"/>
      <c r="CF9" s="398"/>
      <c r="CG9" s="398"/>
      <c r="CH9" s="398"/>
      <c r="CI9" s="398"/>
      <c r="CJ9" s="398"/>
      <c r="CK9" s="398"/>
      <c r="CL9" s="398"/>
      <c r="CM9" s="398"/>
      <c r="CN9" s="398"/>
      <c r="CO9" s="398"/>
      <c r="CP9" s="398"/>
      <c r="CQ9" s="398"/>
      <c r="CR9" s="398"/>
      <c r="CS9" s="399"/>
      <c r="CT9" s="391">
        <v>8.6</v>
      </c>
      <c r="CU9" s="392"/>
      <c r="CV9" s="392"/>
      <c r="CW9" s="392"/>
      <c r="CX9" s="392"/>
      <c r="CY9" s="392"/>
      <c r="CZ9" s="392"/>
      <c r="DA9" s="393"/>
      <c r="DB9" s="391">
        <v>8.1999999999999993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122</v>
      </c>
      <c r="M10" s="424"/>
      <c r="N10" s="424"/>
      <c r="O10" s="424"/>
      <c r="P10" s="424"/>
      <c r="Q10" s="425"/>
      <c r="R10" s="445">
        <v>16701</v>
      </c>
      <c r="S10" s="446"/>
      <c r="T10" s="446"/>
      <c r="U10" s="446"/>
      <c r="V10" s="447"/>
      <c r="W10" s="382"/>
      <c r="X10" s="383"/>
      <c r="Y10" s="383"/>
      <c r="Z10" s="383"/>
      <c r="AA10" s="383"/>
      <c r="AB10" s="383"/>
      <c r="AC10" s="383"/>
      <c r="AD10" s="383"/>
      <c r="AE10" s="383"/>
      <c r="AF10" s="383"/>
      <c r="AG10" s="383"/>
      <c r="AH10" s="383"/>
      <c r="AI10" s="383"/>
      <c r="AJ10" s="383"/>
      <c r="AK10" s="383"/>
      <c r="AL10" s="386"/>
      <c r="AM10" s="423" t="s">
        <v>123</v>
      </c>
      <c r="AN10" s="424"/>
      <c r="AO10" s="424"/>
      <c r="AP10" s="424"/>
      <c r="AQ10" s="424"/>
      <c r="AR10" s="424"/>
      <c r="AS10" s="424"/>
      <c r="AT10" s="425"/>
      <c r="AU10" s="426" t="s">
        <v>124</v>
      </c>
      <c r="AV10" s="427"/>
      <c r="AW10" s="427"/>
      <c r="AX10" s="427"/>
      <c r="AY10" s="428" t="s">
        <v>125</v>
      </c>
      <c r="AZ10" s="429"/>
      <c r="BA10" s="429"/>
      <c r="BB10" s="429"/>
      <c r="BC10" s="429"/>
      <c r="BD10" s="429"/>
      <c r="BE10" s="429"/>
      <c r="BF10" s="429"/>
      <c r="BG10" s="429"/>
      <c r="BH10" s="429"/>
      <c r="BI10" s="429"/>
      <c r="BJ10" s="429"/>
      <c r="BK10" s="429"/>
      <c r="BL10" s="429"/>
      <c r="BM10" s="430"/>
      <c r="BN10" s="394">
        <v>386112</v>
      </c>
      <c r="BO10" s="395"/>
      <c r="BP10" s="395"/>
      <c r="BQ10" s="395"/>
      <c r="BR10" s="395"/>
      <c r="BS10" s="395"/>
      <c r="BT10" s="395"/>
      <c r="BU10" s="396"/>
      <c r="BV10" s="394">
        <v>376840</v>
      </c>
      <c r="BW10" s="395"/>
      <c r="BX10" s="395"/>
      <c r="BY10" s="395"/>
      <c r="BZ10" s="395"/>
      <c r="CA10" s="395"/>
      <c r="CB10" s="395"/>
      <c r="CC10" s="396"/>
      <c r="CD10" s="181" t="s">
        <v>126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127</v>
      </c>
      <c r="M11" s="449"/>
      <c r="N11" s="449"/>
      <c r="O11" s="449"/>
      <c r="P11" s="449"/>
      <c r="Q11" s="450"/>
      <c r="R11" s="451" t="s">
        <v>128</v>
      </c>
      <c r="S11" s="452"/>
      <c r="T11" s="452"/>
      <c r="U11" s="452"/>
      <c r="V11" s="453"/>
      <c r="W11" s="382"/>
      <c r="X11" s="383"/>
      <c r="Y11" s="383"/>
      <c r="Z11" s="383"/>
      <c r="AA11" s="383"/>
      <c r="AB11" s="383"/>
      <c r="AC11" s="383"/>
      <c r="AD11" s="383"/>
      <c r="AE11" s="383"/>
      <c r="AF11" s="383"/>
      <c r="AG11" s="383"/>
      <c r="AH11" s="383"/>
      <c r="AI11" s="383"/>
      <c r="AJ11" s="383"/>
      <c r="AK11" s="383"/>
      <c r="AL11" s="386"/>
      <c r="AM11" s="423" t="s">
        <v>129</v>
      </c>
      <c r="AN11" s="424"/>
      <c r="AO11" s="424"/>
      <c r="AP11" s="424"/>
      <c r="AQ11" s="424"/>
      <c r="AR11" s="424"/>
      <c r="AS11" s="424"/>
      <c r="AT11" s="425"/>
      <c r="AU11" s="426" t="s">
        <v>112</v>
      </c>
      <c r="AV11" s="427"/>
      <c r="AW11" s="427"/>
      <c r="AX11" s="427"/>
      <c r="AY11" s="428" t="s">
        <v>130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14930</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119</v>
      </c>
      <c r="AV12" s="427"/>
      <c r="AW12" s="427"/>
      <c r="AX12" s="427"/>
      <c r="AY12" s="428" t="s">
        <v>138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132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141</v>
      </c>
      <c r="N13" s="486"/>
      <c r="O13" s="486"/>
      <c r="P13" s="486"/>
      <c r="Q13" s="487"/>
      <c r="R13" s="478">
        <v>14878</v>
      </c>
      <c r="S13" s="479"/>
      <c r="T13" s="479"/>
      <c r="U13" s="479"/>
      <c r="V13" s="480"/>
      <c r="W13" s="410" t="s">
        <v>142</v>
      </c>
      <c r="X13" s="411"/>
      <c r="Y13" s="411"/>
      <c r="Z13" s="411"/>
      <c r="AA13" s="411"/>
      <c r="AB13" s="401"/>
      <c r="AC13" s="445">
        <v>1084</v>
      </c>
      <c r="AD13" s="446"/>
      <c r="AE13" s="446"/>
      <c r="AF13" s="446"/>
      <c r="AG13" s="488"/>
      <c r="AH13" s="445">
        <v>1121</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426664</v>
      </c>
      <c r="BO13" s="395"/>
      <c r="BP13" s="395"/>
      <c r="BQ13" s="395"/>
      <c r="BR13" s="395"/>
      <c r="BS13" s="395"/>
      <c r="BT13" s="395"/>
      <c r="BU13" s="396"/>
      <c r="BV13" s="394">
        <v>301384</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6.6</v>
      </c>
      <c r="CU13" s="392"/>
      <c r="CV13" s="392"/>
      <c r="CW13" s="392"/>
      <c r="CX13" s="392"/>
      <c r="CY13" s="392"/>
      <c r="CZ13" s="392"/>
      <c r="DA13" s="393"/>
      <c r="DB13" s="391">
        <v>7.4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15182</v>
      </c>
      <c r="S14" s="479"/>
      <c r="T14" s="479"/>
      <c r="U14" s="479"/>
      <c r="V14" s="480"/>
      <c r="W14" s="384"/>
      <c r="X14" s="385"/>
      <c r="Y14" s="385"/>
      <c r="Z14" s="385"/>
      <c r="AA14" s="385"/>
      <c r="AB14" s="374"/>
      <c r="AC14" s="481">
        <v>14.1</v>
      </c>
      <c r="AD14" s="482"/>
      <c r="AE14" s="482"/>
      <c r="AF14" s="482"/>
      <c r="AG14" s="483"/>
      <c r="AH14" s="481">
        <v>13.7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v>2.2999999999999998</v>
      </c>
      <c r="CU14" s="493"/>
      <c r="CV14" s="493"/>
      <c r="CW14" s="493"/>
      <c r="CX14" s="493"/>
      <c r="CY14" s="493"/>
      <c r="CZ14" s="493"/>
      <c r="DA14" s="494"/>
      <c r="DB14" s="492">
        <v>20.399999999999999</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149</v>
      </c>
      <c r="N15" s="486"/>
      <c r="O15" s="486"/>
      <c r="P15" s="486"/>
      <c r="Q15" s="487"/>
      <c r="R15" s="478">
        <v>15131</v>
      </c>
      <c r="S15" s="479"/>
      <c r="T15" s="479"/>
      <c r="U15" s="479"/>
      <c r="V15" s="480"/>
      <c r="W15" s="410" t="s">
        <v>150</v>
      </c>
      <c r="X15" s="411"/>
      <c r="Y15" s="411"/>
      <c r="Z15" s="411"/>
      <c r="AA15" s="411"/>
      <c r="AB15" s="401"/>
      <c r="AC15" s="445">
        <v>2392</v>
      </c>
      <c r="AD15" s="446"/>
      <c r="AE15" s="446"/>
      <c r="AF15" s="446"/>
      <c r="AG15" s="488"/>
      <c r="AH15" s="445">
        <v>2570</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1735466</v>
      </c>
      <c r="BO15" s="358"/>
      <c r="BP15" s="358"/>
      <c r="BQ15" s="358"/>
      <c r="BR15" s="358"/>
      <c r="BS15" s="358"/>
      <c r="BT15" s="358"/>
      <c r="BU15" s="359"/>
      <c r="BV15" s="357">
        <v>1625437</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31.1</v>
      </c>
      <c r="AD16" s="482"/>
      <c r="AE16" s="482"/>
      <c r="AF16" s="482"/>
      <c r="AG16" s="483"/>
      <c r="AH16" s="481">
        <v>31.5</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4573936</v>
      </c>
      <c r="BO16" s="395"/>
      <c r="BP16" s="395"/>
      <c r="BQ16" s="395"/>
      <c r="BR16" s="395"/>
      <c r="BS16" s="395"/>
      <c r="BT16" s="395"/>
      <c r="BU16" s="396"/>
      <c r="BV16" s="394">
        <v>4493113</v>
      </c>
      <c r="BW16" s="395"/>
      <c r="BX16" s="395"/>
      <c r="BY16" s="395"/>
      <c r="BZ16" s="395"/>
      <c r="CA16" s="395"/>
      <c r="CB16" s="395"/>
      <c r="CC16" s="396"/>
      <c r="CD16" s="184"/>
      <c r="CE16" s="508" t="s">
        <v>156</v>
      </c>
      <c r="CF16" s="508"/>
      <c r="CG16" s="508"/>
      <c r="CH16" s="508"/>
      <c r="CI16" s="508"/>
      <c r="CJ16" s="508"/>
      <c r="CK16" s="508"/>
      <c r="CL16" s="508"/>
      <c r="CM16" s="508"/>
      <c r="CN16" s="508"/>
      <c r="CO16" s="508"/>
      <c r="CP16" s="508"/>
      <c r="CQ16" s="508"/>
      <c r="CR16" s="508"/>
      <c r="CS16" s="509"/>
      <c r="CT16" s="391">
        <v>6.8</v>
      </c>
      <c r="CU16" s="392"/>
      <c r="CV16" s="392"/>
      <c r="CW16" s="392"/>
      <c r="CX16" s="392"/>
      <c r="CY16" s="392"/>
      <c r="CZ16" s="392"/>
      <c r="DA16" s="393"/>
      <c r="DB16" s="391">
        <v>11</v>
      </c>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157</v>
      </c>
      <c r="N17" s="506"/>
      <c r="O17" s="506"/>
      <c r="P17" s="506"/>
      <c r="Q17" s="507"/>
      <c r="R17" s="500" t="s">
        <v>158</v>
      </c>
      <c r="S17" s="501"/>
      <c r="T17" s="501"/>
      <c r="U17" s="501"/>
      <c r="V17" s="502"/>
      <c r="W17" s="410" t="s">
        <v>159</v>
      </c>
      <c r="X17" s="411"/>
      <c r="Y17" s="411"/>
      <c r="Z17" s="411"/>
      <c r="AA17" s="411"/>
      <c r="AB17" s="401"/>
      <c r="AC17" s="445">
        <v>4207</v>
      </c>
      <c r="AD17" s="446"/>
      <c r="AE17" s="446"/>
      <c r="AF17" s="446"/>
      <c r="AG17" s="488"/>
      <c r="AH17" s="445">
        <v>4464</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2160983</v>
      </c>
      <c r="BO17" s="395"/>
      <c r="BP17" s="395"/>
      <c r="BQ17" s="395"/>
      <c r="BR17" s="395"/>
      <c r="BS17" s="395"/>
      <c r="BT17" s="395"/>
      <c r="BU17" s="396"/>
      <c r="BV17" s="394">
        <v>2014541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161</v>
      </c>
      <c r="C18" s="437"/>
      <c r="D18" s="437"/>
      <c r="E18" s="517"/>
      <c r="F18" s="517"/>
      <c r="G18" s="517"/>
      <c r="H18" s="517"/>
      <c r="I18" s="517"/>
      <c r="J18" s="517"/>
      <c r="K18" s="517"/>
      <c r="L18" s="518">
        <v>82.16</v>
      </c>
      <c r="M18" s="518"/>
      <c r="N18" s="518"/>
      <c r="O18" s="518"/>
      <c r="P18" s="518"/>
      <c r="Q18" s="518"/>
      <c r="R18" s="519"/>
      <c r="S18" s="519"/>
      <c r="T18" s="519"/>
      <c r="U18" s="519"/>
      <c r="V18" s="520"/>
      <c r="W18" s="412"/>
      <c r="X18" s="413"/>
      <c r="Y18" s="413"/>
      <c r="Z18" s="413"/>
      <c r="AA18" s="413"/>
      <c r="AB18" s="404"/>
      <c r="AC18" s="521">
        <v>54.8</v>
      </c>
      <c r="AD18" s="522"/>
      <c r="AE18" s="522"/>
      <c r="AF18" s="522"/>
      <c r="AG18" s="523"/>
      <c r="AH18" s="521">
        <v>54.7</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4166058</v>
      </c>
      <c r="BO18" s="395"/>
      <c r="BP18" s="395"/>
      <c r="BQ18" s="395"/>
      <c r="BR18" s="395"/>
      <c r="BS18" s="395"/>
      <c r="BT18" s="395"/>
      <c r="BU18" s="396"/>
      <c r="BV18" s="394">
        <v>4079234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163</v>
      </c>
      <c r="C19" s="437"/>
      <c r="D19" s="437"/>
      <c r="E19" s="517"/>
      <c r="F19" s="517"/>
      <c r="G19" s="517"/>
      <c r="H19" s="517"/>
      <c r="I19" s="517"/>
      <c r="J19" s="517"/>
      <c r="K19" s="517"/>
      <c r="L19" s="525">
        <v>187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6041869</v>
      </c>
      <c r="BO19" s="395"/>
      <c r="BP19" s="395"/>
      <c r="BQ19" s="395"/>
      <c r="BR19" s="395"/>
      <c r="BS19" s="395"/>
      <c r="BT19" s="395"/>
      <c r="BU19" s="396"/>
      <c r="BV19" s="394">
        <v>6190721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165</v>
      </c>
      <c r="C20" s="437"/>
      <c r="D20" s="437"/>
      <c r="E20" s="517"/>
      <c r="F20" s="517"/>
      <c r="G20" s="517"/>
      <c r="H20" s="517"/>
      <c r="I20" s="517"/>
      <c r="J20" s="517"/>
      <c r="K20" s="517"/>
      <c r="L20" s="525">
        <v>5452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6318495</v>
      </c>
      <c r="BO22" s="358"/>
      <c r="BP22" s="358"/>
      <c r="BQ22" s="358"/>
      <c r="BR22" s="358"/>
      <c r="BS22" s="358"/>
      <c r="BT22" s="358"/>
      <c r="BU22" s="359"/>
      <c r="BV22" s="357">
        <v>6357145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5273308</v>
      </c>
      <c r="BO23" s="395"/>
      <c r="BP23" s="395"/>
      <c r="BQ23" s="395"/>
      <c r="BR23" s="395"/>
      <c r="BS23" s="395"/>
      <c r="BT23" s="395"/>
      <c r="BU23" s="396"/>
      <c r="BV23" s="394">
        <v>5228421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175</v>
      </c>
      <c r="F24" s="424"/>
      <c r="G24" s="424"/>
      <c r="H24" s="424"/>
      <c r="I24" s="424"/>
      <c r="J24" s="424"/>
      <c r="K24" s="425"/>
      <c r="L24" s="445">
        <v>1</v>
      </c>
      <c r="M24" s="446"/>
      <c r="N24" s="446"/>
      <c r="O24" s="446"/>
      <c r="P24" s="488"/>
      <c r="Q24" s="445">
        <v>5952</v>
      </c>
      <c r="R24" s="446"/>
      <c r="S24" s="446"/>
      <c r="T24" s="446"/>
      <c r="U24" s="446"/>
      <c r="V24" s="488"/>
      <c r="W24" s="540"/>
      <c r="X24" s="541"/>
      <c r="Y24" s="542"/>
      <c r="Z24" s="444" t="s">
        <v>176</v>
      </c>
      <c r="AA24" s="424"/>
      <c r="AB24" s="424"/>
      <c r="AC24" s="424"/>
      <c r="AD24" s="424"/>
      <c r="AE24" s="424"/>
      <c r="AF24" s="424"/>
      <c r="AG24" s="425"/>
      <c r="AH24" s="445">
        <v>136</v>
      </c>
      <c r="AI24" s="446"/>
      <c r="AJ24" s="446"/>
      <c r="AK24" s="446"/>
      <c r="AL24" s="488"/>
      <c r="AM24" s="445">
        <v>385560</v>
      </c>
      <c r="AN24" s="446"/>
      <c r="AO24" s="446"/>
      <c r="AP24" s="446"/>
      <c r="AQ24" s="446"/>
      <c r="AR24" s="488"/>
      <c r="AS24" s="445">
        <v>2835</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3539648</v>
      </c>
      <c r="BO24" s="395"/>
      <c r="BP24" s="395"/>
      <c r="BQ24" s="395"/>
      <c r="BR24" s="395"/>
      <c r="BS24" s="395"/>
      <c r="BT24" s="395"/>
      <c r="BU24" s="396"/>
      <c r="BV24" s="394">
        <v>3360318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178</v>
      </c>
      <c r="F25" s="424"/>
      <c r="G25" s="424"/>
      <c r="H25" s="424"/>
      <c r="I25" s="424"/>
      <c r="J25" s="424"/>
      <c r="K25" s="425"/>
      <c r="L25" s="445">
        <v>1</v>
      </c>
      <c r="M25" s="446"/>
      <c r="N25" s="446"/>
      <c r="O25" s="446"/>
      <c r="P25" s="488"/>
      <c r="Q25" s="445">
        <v>5670</v>
      </c>
      <c r="R25" s="446"/>
      <c r="S25" s="446"/>
      <c r="T25" s="446"/>
      <c r="U25" s="446"/>
      <c r="V25" s="488"/>
      <c r="W25" s="540"/>
      <c r="X25" s="541"/>
      <c r="Y25" s="542"/>
      <c r="Z25" s="444" t="s">
        <v>179</v>
      </c>
      <c r="AA25" s="424"/>
      <c r="AB25" s="424"/>
      <c r="AC25" s="424"/>
      <c r="AD25" s="424"/>
      <c r="AE25" s="424"/>
      <c r="AF25" s="424"/>
      <c r="AG25" s="425"/>
      <c r="AH25" s="445" t="s">
        <v>140</v>
      </c>
      <c r="AI25" s="446"/>
      <c r="AJ25" s="446"/>
      <c r="AK25" s="446"/>
      <c r="AL25" s="488"/>
      <c r="AM25" s="445" t="s">
        <v>180</v>
      </c>
      <c r="AN25" s="446"/>
      <c r="AO25" s="446"/>
      <c r="AP25" s="446"/>
      <c r="AQ25" s="446"/>
      <c r="AR25" s="488"/>
      <c r="AS25" s="445" t="s">
        <v>180</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v>781920</v>
      </c>
      <c r="BO25" s="358"/>
      <c r="BP25" s="358"/>
      <c r="BQ25" s="358"/>
      <c r="BR25" s="358"/>
      <c r="BS25" s="358"/>
      <c r="BT25" s="358"/>
      <c r="BU25" s="359"/>
      <c r="BV25" s="357">
        <v>735269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182</v>
      </c>
      <c r="F26" s="424"/>
      <c r="G26" s="424"/>
      <c r="H26" s="424"/>
      <c r="I26" s="424"/>
      <c r="J26" s="424"/>
      <c r="K26" s="425"/>
      <c r="L26" s="445">
        <v>1</v>
      </c>
      <c r="M26" s="446"/>
      <c r="N26" s="446"/>
      <c r="O26" s="446"/>
      <c r="P26" s="488"/>
      <c r="Q26" s="445">
        <v>4969</v>
      </c>
      <c r="R26" s="446"/>
      <c r="S26" s="446"/>
      <c r="T26" s="446"/>
      <c r="U26" s="446"/>
      <c r="V26" s="488"/>
      <c r="W26" s="540"/>
      <c r="X26" s="541"/>
      <c r="Y26" s="542"/>
      <c r="Z26" s="444" t="s">
        <v>183</v>
      </c>
      <c r="AA26" s="546"/>
      <c r="AB26" s="546"/>
      <c r="AC26" s="546"/>
      <c r="AD26" s="546"/>
      <c r="AE26" s="546"/>
      <c r="AF26" s="546"/>
      <c r="AG26" s="547"/>
      <c r="AH26" s="445">
        <v>8</v>
      </c>
      <c r="AI26" s="446"/>
      <c r="AJ26" s="446"/>
      <c r="AK26" s="446"/>
      <c r="AL26" s="488"/>
      <c r="AM26" s="445">
        <v>22448</v>
      </c>
      <c r="AN26" s="446"/>
      <c r="AO26" s="446"/>
      <c r="AP26" s="446"/>
      <c r="AQ26" s="446"/>
      <c r="AR26" s="488"/>
      <c r="AS26" s="445">
        <v>2806</v>
      </c>
      <c r="AT26" s="446"/>
      <c r="AU26" s="446"/>
      <c r="AV26" s="446"/>
      <c r="AW26" s="446"/>
      <c r="AX26" s="447"/>
      <c r="AY26" s="397" t="s">
        <v>184</v>
      </c>
      <c r="AZ26" s="398"/>
      <c r="BA26" s="398"/>
      <c r="BB26" s="398"/>
      <c r="BC26" s="398"/>
      <c r="BD26" s="398"/>
      <c r="BE26" s="398"/>
      <c r="BF26" s="398"/>
      <c r="BG26" s="398"/>
      <c r="BH26" s="398"/>
      <c r="BI26" s="398"/>
      <c r="BJ26" s="398"/>
      <c r="BK26" s="398"/>
      <c r="BL26" s="398"/>
      <c r="BM26" s="399"/>
      <c r="BN26" s="394" t="s">
        <v>140</v>
      </c>
      <c r="BO26" s="395"/>
      <c r="BP26" s="395"/>
      <c r="BQ26" s="395"/>
      <c r="BR26" s="395"/>
      <c r="BS26" s="395"/>
      <c r="BT26" s="395"/>
      <c r="BU26" s="396"/>
      <c r="BV26" s="394" t="s">
        <v>140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185</v>
      </c>
      <c r="F27" s="424"/>
      <c r="G27" s="424"/>
      <c r="H27" s="424"/>
      <c r="I27" s="424"/>
      <c r="J27" s="424"/>
      <c r="K27" s="425"/>
      <c r="L27" s="445">
        <v>1</v>
      </c>
      <c r="M27" s="446"/>
      <c r="N27" s="446"/>
      <c r="O27" s="446"/>
      <c r="P27" s="488"/>
      <c r="Q27" s="445">
        <v>3088</v>
      </c>
      <c r="R27" s="446"/>
      <c r="S27" s="446"/>
      <c r="T27" s="446"/>
      <c r="U27" s="446"/>
      <c r="V27" s="488"/>
      <c r="W27" s="540"/>
      <c r="X27" s="541"/>
      <c r="Y27" s="542"/>
      <c r="Z27" s="444" t="s">
        <v>186</v>
      </c>
      <c r="AA27" s="424"/>
      <c r="AB27" s="424"/>
      <c r="AC27" s="424"/>
      <c r="AD27" s="424"/>
      <c r="AE27" s="424"/>
      <c r="AF27" s="424"/>
      <c r="AG27" s="425"/>
      <c r="AH27" s="445">
        <v>20</v>
      </c>
      <c r="AI27" s="446"/>
      <c r="AJ27" s="446"/>
      <c r="AK27" s="446"/>
      <c r="AL27" s="488"/>
      <c r="AM27" s="445">
        <v>50900</v>
      </c>
      <c r="AN27" s="446"/>
      <c r="AO27" s="446"/>
      <c r="AP27" s="446"/>
      <c r="AQ27" s="446"/>
      <c r="AR27" s="488"/>
      <c r="AS27" s="445">
        <v>2545</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3">
        <v>100014</v>
      </c>
      <c r="BO27" s="514"/>
      <c r="BP27" s="514"/>
      <c r="BQ27" s="514"/>
      <c r="BR27" s="514"/>
      <c r="BS27" s="514"/>
      <c r="BT27" s="514"/>
      <c r="BU27" s="515"/>
      <c r="BV27" s="513">
        <v>100013</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188</v>
      </c>
      <c r="F28" s="424"/>
      <c r="G28" s="424"/>
      <c r="H28" s="424"/>
      <c r="I28" s="424"/>
      <c r="J28" s="424"/>
      <c r="K28" s="425"/>
      <c r="L28" s="445">
        <v>1</v>
      </c>
      <c r="M28" s="446"/>
      <c r="N28" s="446"/>
      <c r="O28" s="446"/>
      <c r="P28" s="488"/>
      <c r="Q28" s="445">
        <v>2413</v>
      </c>
      <c r="R28" s="446"/>
      <c r="S28" s="446"/>
      <c r="T28" s="446"/>
      <c r="U28" s="446"/>
      <c r="V28" s="488"/>
      <c r="W28" s="540"/>
      <c r="X28" s="541"/>
      <c r="Y28" s="542"/>
      <c r="Z28" s="444" t="s">
        <v>189</v>
      </c>
      <c r="AA28" s="424"/>
      <c r="AB28" s="424"/>
      <c r="AC28" s="424"/>
      <c r="AD28" s="424"/>
      <c r="AE28" s="424"/>
      <c r="AF28" s="424"/>
      <c r="AG28" s="425"/>
      <c r="AH28" s="445" t="s">
        <v>140</v>
      </c>
      <c r="AI28" s="446"/>
      <c r="AJ28" s="446"/>
      <c r="AK28" s="446"/>
      <c r="AL28" s="488"/>
      <c r="AM28" s="445" t="s">
        <v>140</v>
      </c>
      <c r="AN28" s="446"/>
      <c r="AO28" s="446"/>
      <c r="AP28" s="446"/>
      <c r="AQ28" s="446"/>
      <c r="AR28" s="488"/>
      <c r="AS28" s="445" t="s">
        <v>132</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1443267</v>
      </c>
      <c r="BO28" s="358"/>
      <c r="BP28" s="358"/>
      <c r="BQ28" s="358"/>
      <c r="BR28" s="358"/>
      <c r="BS28" s="358"/>
      <c r="BT28" s="358"/>
      <c r="BU28" s="359"/>
      <c r="BV28" s="357">
        <v>1057155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11</v>
      </c>
      <c r="M29" s="446"/>
      <c r="N29" s="446"/>
      <c r="O29" s="446"/>
      <c r="P29" s="488"/>
      <c r="Q29" s="445">
        <v>2252</v>
      </c>
      <c r="R29" s="446"/>
      <c r="S29" s="446"/>
      <c r="T29" s="446"/>
      <c r="U29" s="446"/>
      <c r="V29" s="488"/>
      <c r="W29" s="543"/>
      <c r="X29" s="544"/>
      <c r="Y29" s="545"/>
      <c r="Z29" s="444" t="s">
        <v>192</v>
      </c>
      <c r="AA29" s="424"/>
      <c r="AB29" s="424"/>
      <c r="AC29" s="424"/>
      <c r="AD29" s="424"/>
      <c r="AE29" s="424"/>
      <c r="AF29" s="424"/>
      <c r="AG29" s="425"/>
      <c r="AH29" s="445">
        <v>156</v>
      </c>
      <c r="AI29" s="446"/>
      <c r="AJ29" s="446"/>
      <c r="AK29" s="446"/>
      <c r="AL29" s="488"/>
      <c r="AM29" s="445">
        <v>436460</v>
      </c>
      <c r="AN29" s="446"/>
      <c r="AO29" s="446"/>
      <c r="AP29" s="446"/>
      <c r="AQ29" s="446"/>
      <c r="AR29" s="488"/>
      <c r="AS29" s="445">
        <v>2798</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667758</v>
      </c>
      <c r="BO29" s="395"/>
      <c r="BP29" s="395"/>
      <c r="BQ29" s="395"/>
      <c r="BR29" s="395"/>
      <c r="BS29" s="395"/>
      <c r="BT29" s="395"/>
      <c r="BU29" s="396"/>
      <c r="BV29" s="394">
        <v>606944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92.6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731656</v>
      </c>
      <c r="BO30" s="514"/>
      <c r="BP30" s="514"/>
      <c r="BQ30" s="514"/>
      <c r="BR30" s="514"/>
      <c r="BS30" s="514"/>
      <c r="BT30" s="514"/>
      <c r="BU30" s="515"/>
      <c r="BV30" s="513">
        <v>664946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201</v>
      </c>
      <c r="D33" s="418"/>
      <c r="E33" s="383" t="s">
        <v>202</v>
      </c>
      <c r="F33" s="383"/>
      <c r="G33" s="383"/>
      <c r="H33" s="383"/>
      <c r="I33" s="383"/>
      <c r="J33" s="383"/>
      <c r="K33" s="383"/>
      <c r="L33" s="383"/>
      <c r="M33" s="383"/>
      <c r="N33" s="383"/>
      <c r="O33" s="383"/>
      <c r="P33" s="383"/>
      <c r="Q33" s="383"/>
      <c r="R33" s="383"/>
      <c r="S33" s="383"/>
      <c r="T33" s="179"/>
      <c r="U33" s="418" t="s">
        <v>203</v>
      </c>
      <c r="V33" s="418"/>
      <c r="W33" s="383" t="s">
        <v>204</v>
      </c>
      <c r="X33" s="383"/>
      <c r="Y33" s="383"/>
      <c r="Z33" s="383"/>
      <c r="AA33" s="383"/>
      <c r="AB33" s="383"/>
      <c r="AC33" s="383"/>
      <c r="AD33" s="383"/>
      <c r="AE33" s="383"/>
      <c r="AF33" s="383"/>
      <c r="AG33" s="383"/>
      <c r="AH33" s="383"/>
      <c r="AI33" s="383"/>
      <c r="AJ33" s="383"/>
      <c r="AK33" s="383"/>
      <c r="AL33" s="179"/>
      <c r="AM33" s="418" t="s">
        <v>205</v>
      </c>
      <c r="AN33" s="418"/>
      <c r="AO33" s="383" t="s">
        <v>204</v>
      </c>
      <c r="AP33" s="383"/>
      <c r="AQ33" s="383"/>
      <c r="AR33" s="383"/>
      <c r="AS33" s="383"/>
      <c r="AT33" s="383"/>
      <c r="AU33" s="383"/>
      <c r="AV33" s="383"/>
      <c r="AW33" s="383"/>
      <c r="AX33" s="383"/>
      <c r="AY33" s="383"/>
      <c r="AZ33" s="383"/>
      <c r="BA33" s="383"/>
      <c r="BB33" s="383"/>
      <c r="BC33" s="383"/>
      <c r="BD33" s="185"/>
      <c r="BE33" s="383" t="s">
        <v>206</v>
      </c>
      <c r="BF33" s="383"/>
      <c r="BG33" s="383" t="s">
        <v>207</v>
      </c>
      <c r="BH33" s="383"/>
      <c r="BI33" s="383"/>
      <c r="BJ33" s="383"/>
      <c r="BK33" s="383"/>
      <c r="BL33" s="383"/>
      <c r="BM33" s="383"/>
      <c r="BN33" s="383"/>
      <c r="BO33" s="383"/>
      <c r="BP33" s="383"/>
      <c r="BQ33" s="383"/>
      <c r="BR33" s="383"/>
      <c r="BS33" s="383"/>
      <c r="BT33" s="383"/>
      <c r="BU33" s="383"/>
      <c r="BV33" s="185"/>
      <c r="BW33" s="418" t="s">
        <v>206</v>
      </c>
      <c r="BX33" s="418"/>
      <c r="BY33" s="383" t="s">
        <v>208</v>
      </c>
      <c r="BZ33" s="383"/>
      <c r="CA33" s="383"/>
      <c r="CB33" s="383"/>
      <c r="CC33" s="383"/>
      <c r="CD33" s="383"/>
      <c r="CE33" s="383"/>
      <c r="CF33" s="383"/>
      <c r="CG33" s="383"/>
      <c r="CH33" s="383"/>
      <c r="CI33" s="383"/>
      <c r="CJ33" s="383"/>
      <c r="CK33" s="383"/>
      <c r="CL33" s="383"/>
      <c r="CM33" s="383"/>
      <c r="CN33" s="179"/>
      <c r="CO33" s="418" t="s">
        <v>209</v>
      </c>
      <c r="CP33" s="418"/>
      <c r="CQ33" s="383" t="s">
        <v>210</v>
      </c>
      <c r="CR33" s="383"/>
      <c r="CS33" s="383"/>
      <c r="CT33" s="383"/>
      <c r="CU33" s="383"/>
      <c r="CV33" s="383"/>
      <c r="CW33" s="383"/>
      <c r="CX33" s="383"/>
      <c r="CY33" s="383"/>
      <c r="CZ33" s="383"/>
      <c r="DA33" s="383"/>
      <c r="DB33" s="383"/>
      <c r="DC33" s="383"/>
      <c r="DD33" s="383"/>
      <c r="DE33" s="383"/>
      <c r="DF33" s="179"/>
      <c r="DG33" s="583" t="s">
        <v>211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涌谷町一般会計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涌谷町国民健康保険事業勘定特別会計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涌谷町国民健康保険病院事業会計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宮城県市町村職員退職手当組合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涌谷町介護保険事業勘定特別会計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涌谷町老人保健施設事業会計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宮城県市町村非常勤消防団員補償報償組合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涌谷町後期高齢者医療保険事業勘定特別会計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涌谷町訪問看護ステーション事業会計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大崎地域広域行政事務組合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8</v>
      </c>
      <c r="AN37" s="584"/>
      <c r="AO37" s="585" t="str">
        <f>IF('各会計、関係団体の財政状況及び健全化判断比率'!B34="","",'各会計、関係団体の財政状況及び健全化判断比率'!B34)</f>
        <v>涌谷町水道事業会計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宮城県市町村自治振興センター</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9</v>
      </c>
      <c r="AN38" s="584"/>
      <c r="AO38" s="585" t="str">
        <f>IF('各会計、関係団体の財政状況及び健全化判断比率'!B35="","",'各会計、関係団体の財政状況及び健全化判断比率'!B35)</f>
        <v>涌谷町下水道事業会計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宮城県後期高齢者医療広域連合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587" t="s">
        <v>213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ekmqSi4KTeJ5v9HmTX1FnmyVOnwSOc8TEtlNcoS2sLi62gNnjCNGnavyYk3FUGaSlnugn1kdjIufXbKNXpBAA==" saltValue="+D4uQwoQtpEvz7A9EqQM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221</v>
      </c>
      <c r="DI1" s="590"/>
      <c r="DJ1" s="590"/>
      <c r="DK1" s="590"/>
      <c r="DL1" s="590"/>
      <c r="DM1" s="590"/>
      <c r="DN1" s="591"/>
      <c r="DO1" s="208"/>
      <c r="DP1" s="589" t="s">
        <v>222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227</v>
      </c>
      <c r="S4" s="593"/>
      <c r="T4" s="593"/>
      <c r="U4" s="593"/>
      <c r="V4" s="593"/>
      <c r="W4" s="593"/>
      <c r="X4" s="593"/>
      <c r="Y4" s="594"/>
      <c r="Z4" s="592" t="s">
        <v>228</v>
      </c>
      <c r="AA4" s="593"/>
      <c r="AB4" s="593"/>
      <c r="AC4" s="594"/>
      <c r="AD4" s="592" t="s">
        <v>229</v>
      </c>
      <c r="AE4" s="593"/>
      <c r="AF4" s="593"/>
      <c r="AG4" s="593"/>
      <c r="AH4" s="593"/>
      <c r="AI4" s="593"/>
      <c r="AJ4" s="593"/>
      <c r="AK4" s="594"/>
      <c r="AL4" s="592" t="s">
        <v>228</v>
      </c>
      <c r="AM4" s="593"/>
      <c r="AN4" s="593"/>
      <c r="AO4" s="594"/>
      <c r="AP4" s="595" t="s">
        <v>230</v>
      </c>
      <c r="AQ4" s="595"/>
      <c r="AR4" s="595"/>
      <c r="AS4" s="595"/>
      <c r="AT4" s="595"/>
      <c r="AU4" s="595"/>
      <c r="AV4" s="595"/>
      <c r="AW4" s="595"/>
      <c r="AX4" s="595"/>
      <c r="AY4" s="595"/>
      <c r="AZ4" s="595"/>
      <c r="BA4" s="595"/>
      <c r="BB4" s="595"/>
      <c r="BC4" s="595"/>
      <c r="BD4" s="595"/>
      <c r="BE4" s="595"/>
      <c r="BF4" s="595"/>
      <c r="BG4" s="595" t="s">
        <v>231</v>
      </c>
      <c r="BH4" s="595"/>
      <c r="BI4" s="595"/>
      <c r="BJ4" s="595"/>
      <c r="BK4" s="595"/>
      <c r="BL4" s="595"/>
      <c r="BM4" s="595"/>
      <c r="BN4" s="595"/>
      <c r="BO4" s="595" t="s">
        <v>228</v>
      </c>
      <c r="BP4" s="595"/>
      <c r="BQ4" s="595"/>
      <c r="BR4" s="595"/>
      <c r="BS4" s="595" t="s">
        <v>232</v>
      </c>
      <c r="BT4" s="595"/>
      <c r="BU4" s="595"/>
      <c r="BV4" s="595"/>
      <c r="BW4" s="595"/>
      <c r="BX4" s="595"/>
      <c r="BY4" s="595"/>
      <c r="BZ4" s="595"/>
      <c r="CA4" s="595"/>
      <c r="CB4" s="595"/>
      <c r="CD4" s="592" t="s">
        <v>233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234</v>
      </c>
      <c r="C5" s="597"/>
      <c r="D5" s="597"/>
      <c r="E5" s="597"/>
      <c r="F5" s="597"/>
      <c r="G5" s="597"/>
      <c r="H5" s="597"/>
      <c r="I5" s="597"/>
      <c r="J5" s="597"/>
      <c r="K5" s="597"/>
      <c r="L5" s="597"/>
      <c r="M5" s="597"/>
      <c r="N5" s="597"/>
      <c r="O5" s="597"/>
      <c r="P5" s="597"/>
      <c r="Q5" s="598"/>
      <c r="R5" s="599">
        <v>1623582</v>
      </c>
      <c r="S5" s="600"/>
      <c r="T5" s="600"/>
      <c r="U5" s="600"/>
      <c r="V5" s="600"/>
      <c r="W5" s="600"/>
      <c r="X5" s="600"/>
      <c r="Y5" s="601"/>
      <c r="Z5" s="602">
        <v>19.2</v>
      </c>
      <c r="AA5" s="602"/>
      <c r="AB5" s="602"/>
      <c r="AC5" s="602"/>
      <c r="AD5" s="603">
        <v>1623582</v>
      </c>
      <c r="AE5" s="603"/>
      <c r="AF5" s="603"/>
      <c r="AG5" s="603"/>
      <c r="AH5" s="603"/>
      <c r="AI5" s="603"/>
      <c r="AJ5" s="603"/>
      <c r="AK5" s="603"/>
      <c r="AL5" s="604">
        <v>32.299999999999997</v>
      </c>
      <c r="AM5" s="605"/>
      <c r="AN5" s="605"/>
      <c r="AO5" s="606"/>
      <c r="AP5" s="596" t="s">
        <v>235</v>
      </c>
      <c r="AQ5" s="597"/>
      <c r="AR5" s="597"/>
      <c r="AS5" s="597"/>
      <c r="AT5" s="597"/>
      <c r="AU5" s="597"/>
      <c r="AV5" s="597"/>
      <c r="AW5" s="597"/>
      <c r="AX5" s="597"/>
      <c r="AY5" s="597"/>
      <c r="AZ5" s="597"/>
      <c r="BA5" s="597"/>
      <c r="BB5" s="597"/>
      <c r="BC5" s="597"/>
      <c r="BD5" s="597"/>
      <c r="BE5" s="597"/>
      <c r="BF5" s="598"/>
      <c r="BG5" s="610">
        <v>1623582</v>
      </c>
      <c r="BH5" s="611"/>
      <c r="BI5" s="611"/>
      <c r="BJ5" s="611"/>
      <c r="BK5" s="611"/>
      <c r="BL5" s="611"/>
      <c r="BM5" s="611"/>
      <c r="BN5" s="612"/>
      <c r="BO5" s="613">
        <v>100</v>
      </c>
      <c r="BP5" s="613"/>
      <c r="BQ5" s="613"/>
      <c r="BR5" s="613"/>
      <c r="BS5" s="614" t="s">
        <v>132</v>
      </c>
      <c r="BT5" s="614"/>
      <c r="BU5" s="614"/>
      <c r="BV5" s="614"/>
      <c r="BW5" s="614"/>
      <c r="BX5" s="614"/>
      <c r="BY5" s="614"/>
      <c r="BZ5" s="614"/>
      <c r="CA5" s="614"/>
      <c r="CB5" s="618"/>
      <c r="CD5" s="592" t="s">
        <v>230</v>
      </c>
      <c r="CE5" s="593"/>
      <c r="CF5" s="593"/>
      <c r="CG5" s="593"/>
      <c r="CH5" s="593"/>
      <c r="CI5" s="593"/>
      <c r="CJ5" s="593"/>
      <c r="CK5" s="593"/>
      <c r="CL5" s="593"/>
      <c r="CM5" s="593"/>
      <c r="CN5" s="593"/>
      <c r="CO5" s="593"/>
      <c r="CP5" s="593"/>
      <c r="CQ5" s="594"/>
      <c r="CR5" s="592" t="s">
        <v>236</v>
      </c>
      <c r="CS5" s="593"/>
      <c r="CT5" s="593"/>
      <c r="CU5" s="593"/>
      <c r="CV5" s="593"/>
      <c r="CW5" s="593"/>
      <c r="CX5" s="593"/>
      <c r="CY5" s="594"/>
      <c r="CZ5" s="592" t="s">
        <v>228</v>
      </c>
      <c r="DA5" s="593"/>
      <c r="DB5" s="593"/>
      <c r="DC5" s="594"/>
      <c r="DD5" s="592" t="s">
        <v>237</v>
      </c>
      <c r="DE5" s="593"/>
      <c r="DF5" s="593"/>
      <c r="DG5" s="593"/>
      <c r="DH5" s="593"/>
      <c r="DI5" s="593"/>
      <c r="DJ5" s="593"/>
      <c r="DK5" s="593"/>
      <c r="DL5" s="593"/>
      <c r="DM5" s="593"/>
      <c r="DN5" s="593"/>
      <c r="DO5" s="593"/>
      <c r="DP5" s="594"/>
      <c r="DQ5" s="592" t="s">
        <v>238</v>
      </c>
      <c r="DR5" s="593"/>
      <c r="DS5" s="593"/>
      <c r="DT5" s="593"/>
      <c r="DU5" s="593"/>
      <c r="DV5" s="593"/>
      <c r="DW5" s="593"/>
      <c r="DX5" s="593"/>
      <c r="DY5" s="593"/>
      <c r="DZ5" s="593"/>
      <c r="EA5" s="593"/>
      <c r="EB5" s="593"/>
      <c r="EC5" s="594"/>
    </row>
    <row r="6" spans="2:143" ht="11.25" customHeight="1" x14ac:dyDescent="0.15">
      <c r="B6" s="607" t="s">
        <v>239</v>
      </c>
      <c r="C6" s="608"/>
      <c r="D6" s="608"/>
      <c r="E6" s="608"/>
      <c r="F6" s="608"/>
      <c r="G6" s="608"/>
      <c r="H6" s="608"/>
      <c r="I6" s="608"/>
      <c r="J6" s="608"/>
      <c r="K6" s="608"/>
      <c r="L6" s="608"/>
      <c r="M6" s="608"/>
      <c r="N6" s="608"/>
      <c r="O6" s="608"/>
      <c r="P6" s="608"/>
      <c r="Q6" s="609"/>
      <c r="R6" s="610">
        <v>86312</v>
      </c>
      <c r="S6" s="611"/>
      <c r="T6" s="611"/>
      <c r="U6" s="611"/>
      <c r="V6" s="611"/>
      <c r="W6" s="611"/>
      <c r="X6" s="611"/>
      <c r="Y6" s="612"/>
      <c r="Z6" s="613">
        <v>1</v>
      </c>
      <c r="AA6" s="613"/>
      <c r="AB6" s="613"/>
      <c r="AC6" s="613"/>
      <c r="AD6" s="614">
        <v>86312</v>
      </c>
      <c r="AE6" s="614"/>
      <c r="AF6" s="614"/>
      <c r="AG6" s="614"/>
      <c r="AH6" s="614"/>
      <c r="AI6" s="614"/>
      <c r="AJ6" s="614"/>
      <c r="AK6" s="614"/>
      <c r="AL6" s="615">
        <v>1.7</v>
      </c>
      <c r="AM6" s="616"/>
      <c r="AN6" s="616"/>
      <c r="AO6" s="617"/>
      <c r="AP6" s="607" t="s">
        <v>240</v>
      </c>
      <c r="AQ6" s="608"/>
      <c r="AR6" s="608"/>
      <c r="AS6" s="608"/>
      <c r="AT6" s="608"/>
      <c r="AU6" s="608"/>
      <c r="AV6" s="608"/>
      <c r="AW6" s="608"/>
      <c r="AX6" s="608"/>
      <c r="AY6" s="608"/>
      <c r="AZ6" s="608"/>
      <c r="BA6" s="608"/>
      <c r="BB6" s="608"/>
      <c r="BC6" s="608"/>
      <c r="BD6" s="608"/>
      <c r="BE6" s="608"/>
      <c r="BF6" s="609"/>
      <c r="BG6" s="610">
        <v>1623582</v>
      </c>
      <c r="BH6" s="611"/>
      <c r="BI6" s="611"/>
      <c r="BJ6" s="611"/>
      <c r="BK6" s="611"/>
      <c r="BL6" s="611"/>
      <c r="BM6" s="611"/>
      <c r="BN6" s="612"/>
      <c r="BO6" s="613">
        <v>100</v>
      </c>
      <c r="BP6" s="613"/>
      <c r="BQ6" s="613"/>
      <c r="BR6" s="613"/>
      <c r="BS6" s="614" t="s">
        <v>241</v>
      </c>
      <c r="BT6" s="614"/>
      <c r="BU6" s="614"/>
      <c r="BV6" s="614"/>
      <c r="BW6" s="614"/>
      <c r="BX6" s="614"/>
      <c r="BY6" s="614"/>
      <c r="BZ6" s="614"/>
      <c r="CA6" s="614"/>
      <c r="CB6" s="618"/>
      <c r="CD6" s="596" t="s">
        <v>242</v>
      </c>
      <c r="CE6" s="597"/>
      <c r="CF6" s="597"/>
      <c r="CG6" s="597"/>
      <c r="CH6" s="597"/>
      <c r="CI6" s="597"/>
      <c r="CJ6" s="597"/>
      <c r="CK6" s="597"/>
      <c r="CL6" s="597"/>
      <c r="CM6" s="597"/>
      <c r="CN6" s="597"/>
      <c r="CO6" s="597"/>
      <c r="CP6" s="597"/>
      <c r="CQ6" s="598"/>
      <c r="CR6" s="610">
        <v>86976</v>
      </c>
      <c r="CS6" s="611"/>
      <c r="CT6" s="611"/>
      <c r="CU6" s="611"/>
      <c r="CV6" s="611"/>
      <c r="CW6" s="611"/>
      <c r="CX6" s="611"/>
      <c r="CY6" s="612"/>
      <c r="CZ6" s="604">
        <v>1.1000000000000001</v>
      </c>
      <c r="DA6" s="605"/>
      <c r="DB6" s="605"/>
      <c r="DC6" s="621"/>
      <c r="DD6" s="619" t="s">
        <v>241</v>
      </c>
      <c r="DE6" s="611"/>
      <c r="DF6" s="611"/>
      <c r="DG6" s="611"/>
      <c r="DH6" s="611"/>
      <c r="DI6" s="611"/>
      <c r="DJ6" s="611"/>
      <c r="DK6" s="611"/>
      <c r="DL6" s="611"/>
      <c r="DM6" s="611"/>
      <c r="DN6" s="611"/>
      <c r="DO6" s="611"/>
      <c r="DP6" s="612"/>
      <c r="DQ6" s="619">
        <v>86976</v>
      </c>
      <c r="DR6" s="611"/>
      <c r="DS6" s="611"/>
      <c r="DT6" s="611"/>
      <c r="DU6" s="611"/>
      <c r="DV6" s="611"/>
      <c r="DW6" s="611"/>
      <c r="DX6" s="611"/>
      <c r="DY6" s="611"/>
      <c r="DZ6" s="611"/>
      <c r="EA6" s="611"/>
      <c r="EB6" s="611"/>
      <c r="EC6" s="620"/>
    </row>
    <row r="7" spans="2:143" ht="11.25" customHeight="1" x14ac:dyDescent="0.15">
      <c r="B7" s="607" t="s">
        <v>243</v>
      </c>
      <c r="C7" s="608"/>
      <c r="D7" s="608"/>
      <c r="E7" s="608"/>
      <c r="F7" s="608"/>
      <c r="G7" s="608"/>
      <c r="H7" s="608"/>
      <c r="I7" s="608"/>
      <c r="J7" s="608"/>
      <c r="K7" s="608"/>
      <c r="L7" s="608"/>
      <c r="M7" s="608"/>
      <c r="N7" s="608"/>
      <c r="O7" s="608"/>
      <c r="P7" s="608"/>
      <c r="Q7" s="609"/>
      <c r="R7" s="610">
        <v>363</v>
      </c>
      <c r="S7" s="611"/>
      <c r="T7" s="611"/>
      <c r="U7" s="611"/>
      <c r="V7" s="611"/>
      <c r="W7" s="611"/>
      <c r="X7" s="611"/>
      <c r="Y7" s="612"/>
      <c r="Z7" s="613">
        <v>0</v>
      </c>
      <c r="AA7" s="613"/>
      <c r="AB7" s="613"/>
      <c r="AC7" s="613"/>
      <c r="AD7" s="614">
        <v>363</v>
      </c>
      <c r="AE7" s="614"/>
      <c r="AF7" s="614"/>
      <c r="AG7" s="614"/>
      <c r="AH7" s="614"/>
      <c r="AI7" s="614"/>
      <c r="AJ7" s="614"/>
      <c r="AK7" s="614"/>
      <c r="AL7" s="615">
        <v>0</v>
      </c>
      <c r="AM7" s="616"/>
      <c r="AN7" s="616"/>
      <c r="AO7" s="617"/>
      <c r="AP7" s="607" t="s">
        <v>244</v>
      </c>
      <c r="AQ7" s="608"/>
      <c r="AR7" s="608"/>
      <c r="AS7" s="608"/>
      <c r="AT7" s="608"/>
      <c r="AU7" s="608"/>
      <c r="AV7" s="608"/>
      <c r="AW7" s="608"/>
      <c r="AX7" s="608"/>
      <c r="AY7" s="608"/>
      <c r="AZ7" s="608"/>
      <c r="BA7" s="608"/>
      <c r="BB7" s="608"/>
      <c r="BC7" s="608"/>
      <c r="BD7" s="608"/>
      <c r="BE7" s="608"/>
      <c r="BF7" s="609"/>
      <c r="BG7" s="610">
        <v>559193</v>
      </c>
      <c r="BH7" s="611"/>
      <c r="BI7" s="611"/>
      <c r="BJ7" s="611"/>
      <c r="BK7" s="611"/>
      <c r="BL7" s="611"/>
      <c r="BM7" s="611"/>
      <c r="BN7" s="612"/>
      <c r="BO7" s="613">
        <v>34.4</v>
      </c>
      <c r="BP7" s="613"/>
      <c r="BQ7" s="613"/>
      <c r="BR7" s="613"/>
      <c r="BS7" s="614" t="s">
        <v>245</v>
      </c>
      <c r="BT7" s="614"/>
      <c r="BU7" s="614"/>
      <c r="BV7" s="614"/>
      <c r="BW7" s="614"/>
      <c r="BX7" s="614"/>
      <c r="BY7" s="614"/>
      <c r="BZ7" s="614"/>
      <c r="CA7" s="614"/>
      <c r="CB7" s="618"/>
      <c r="CD7" s="607" t="s">
        <v>246</v>
      </c>
      <c r="CE7" s="608"/>
      <c r="CF7" s="608"/>
      <c r="CG7" s="608"/>
      <c r="CH7" s="608"/>
      <c r="CI7" s="608"/>
      <c r="CJ7" s="608"/>
      <c r="CK7" s="608"/>
      <c r="CL7" s="608"/>
      <c r="CM7" s="608"/>
      <c r="CN7" s="608"/>
      <c r="CO7" s="608"/>
      <c r="CP7" s="608"/>
      <c r="CQ7" s="609"/>
      <c r="CR7" s="610">
        <v>1574615</v>
      </c>
      <c r="CS7" s="611"/>
      <c r="CT7" s="611"/>
      <c r="CU7" s="611"/>
      <c r="CV7" s="611"/>
      <c r="CW7" s="611"/>
      <c r="CX7" s="611"/>
      <c r="CY7" s="612"/>
      <c r="CZ7" s="613">
        <v>19.3</v>
      </c>
      <c r="DA7" s="613"/>
      <c r="DB7" s="613"/>
      <c r="DC7" s="613"/>
      <c r="DD7" s="619">
        <v>10320</v>
      </c>
      <c r="DE7" s="611"/>
      <c r="DF7" s="611"/>
      <c r="DG7" s="611"/>
      <c r="DH7" s="611"/>
      <c r="DI7" s="611"/>
      <c r="DJ7" s="611"/>
      <c r="DK7" s="611"/>
      <c r="DL7" s="611"/>
      <c r="DM7" s="611"/>
      <c r="DN7" s="611"/>
      <c r="DO7" s="611"/>
      <c r="DP7" s="612"/>
      <c r="DQ7" s="619">
        <v>1462983</v>
      </c>
      <c r="DR7" s="611"/>
      <c r="DS7" s="611"/>
      <c r="DT7" s="611"/>
      <c r="DU7" s="611"/>
      <c r="DV7" s="611"/>
      <c r="DW7" s="611"/>
      <c r="DX7" s="611"/>
      <c r="DY7" s="611"/>
      <c r="DZ7" s="611"/>
      <c r="EA7" s="611"/>
      <c r="EB7" s="611"/>
      <c r="EC7" s="620"/>
    </row>
    <row r="8" spans="2:143" ht="11.25" customHeight="1" x14ac:dyDescent="0.15">
      <c r="B8" s="607" t="s">
        <v>247</v>
      </c>
      <c r="C8" s="608"/>
      <c r="D8" s="608"/>
      <c r="E8" s="608"/>
      <c r="F8" s="608"/>
      <c r="G8" s="608"/>
      <c r="H8" s="608"/>
      <c r="I8" s="608"/>
      <c r="J8" s="608"/>
      <c r="K8" s="608"/>
      <c r="L8" s="608"/>
      <c r="M8" s="608"/>
      <c r="N8" s="608"/>
      <c r="O8" s="608"/>
      <c r="P8" s="608"/>
      <c r="Q8" s="609"/>
      <c r="R8" s="610">
        <v>4404</v>
      </c>
      <c r="S8" s="611"/>
      <c r="T8" s="611"/>
      <c r="U8" s="611"/>
      <c r="V8" s="611"/>
      <c r="W8" s="611"/>
      <c r="X8" s="611"/>
      <c r="Y8" s="612"/>
      <c r="Z8" s="613">
        <v>0.1</v>
      </c>
      <c r="AA8" s="613"/>
      <c r="AB8" s="613"/>
      <c r="AC8" s="613"/>
      <c r="AD8" s="614">
        <v>4404</v>
      </c>
      <c r="AE8" s="614"/>
      <c r="AF8" s="614"/>
      <c r="AG8" s="614"/>
      <c r="AH8" s="614"/>
      <c r="AI8" s="614"/>
      <c r="AJ8" s="614"/>
      <c r="AK8" s="614"/>
      <c r="AL8" s="615">
        <v>0.1</v>
      </c>
      <c r="AM8" s="616"/>
      <c r="AN8" s="616"/>
      <c r="AO8" s="617"/>
      <c r="AP8" s="607" t="s">
        <v>248</v>
      </c>
      <c r="AQ8" s="608"/>
      <c r="AR8" s="608"/>
      <c r="AS8" s="608"/>
      <c r="AT8" s="608"/>
      <c r="AU8" s="608"/>
      <c r="AV8" s="608"/>
      <c r="AW8" s="608"/>
      <c r="AX8" s="608"/>
      <c r="AY8" s="608"/>
      <c r="AZ8" s="608"/>
      <c r="BA8" s="608"/>
      <c r="BB8" s="608"/>
      <c r="BC8" s="608"/>
      <c r="BD8" s="608"/>
      <c r="BE8" s="608"/>
      <c r="BF8" s="609"/>
      <c r="BG8" s="610">
        <v>25653</v>
      </c>
      <c r="BH8" s="611"/>
      <c r="BI8" s="611"/>
      <c r="BJ8" s="611"/>
      <c r="BK8" s="611"/>
      <c r="BL8" s="611"/>
      <c r="BM8" s="611"/>
      <c r="BN8" s="612"/>
      <c r="BO8" s="613">
        <v>1.6</v>
      </c>
      <c r="BP8" s="613"/>
      <c r="BQ8" s="613"/>
      <c r="BR8" s="613"/>
      <c r="BS8" s="614" t="s">
        <v>241</v>
      </c>
      <c r="BT8" s="614"/>
      <c r="BU8" s="614"/>
      <c r="BV8" s="614"/>
      <c r="BW8" s="614"/>
      <c r="BX8" s="614"/>
      <c r="BY8" s="614"/>
      <c r="BZ8" s="614"/>
      <c r="CA8" s="614"/>
      <c r="CB8" s="618"/>
      <c r="CD8" s="607" t="s">
        <v>249</v>
      </c>
      <c r="CE8" s="608"/>
      <c r="CF8" s="608"/>
      <c r="CG8" s="608"/>
      <c r="CH8" s="608"/>
      <c r="CI8" s="608"/>
      <c r="CJ8" s="608"/>
      <c r="CK8" s="608"/>
      <c r="CL8" s="608"/>
      <c r="CM8" s="608"/>
      <c r="CN8" s="608"/>
      <c r="CO8" s="608"/>
      <c r="CP8" s="608"/>
      <c r="CQ8" s="609"/>
      <c r="CR8" s="610">
        <v>2320948</v>
      </c>
      <c r="CS8" s="611"/>
      <c r="CT8" s="611"/>
      <c r="CU8" s="611"/>
      <c r="CV8" s="611"/>
      <c r="CW8" s="611"/>
      <c r="CX8" s="611"/>
      <c r="CY8" s="612"/>
      <c r="CZ8" s="613">
        <v>28.4</v>
      </c>
      <c r="DA8" s="613"/>
      <c r="DB8" s="613"/>
      <c r="DC8" s="613"/>
      <c r="DD8" s="619">
        <v>211787</v>
      </c>
      <c r="DE8" s="611"/>
      <c r="DF8" s="611"/>
      <c r="DG8" s="611"/>
      <c r="DH8" s="611"/>
      <c r="DI8" s="611"/>
      <c r="DJ8" s="611"/>
      <c r="DK8" s="611"/>
      <c r="DL8" s="611"/>
      <c r="DM8" s="611"/>
      <c r="DN8" s="611"/>
      <c r="DO8" s="611"/>
      <c r="DP8" s="612"/>
      <c r="DQ8" s="619">
        <v>1124728</v>
      </c>
      <c r="DR8" s="611"/>
      <c r="DS8" s="611"/>
      <c r="DT8" s="611"/>
      <c r="DU8" s="611"/>
      <c r="DV8" s="611"/>
      <c r="DW8" s="611"/>
      <c r="DX8" s="611"/>
      <c r="DY8" s="611"/>
      <c r="DZ8" s="611"/>
      <c r="EA8" s="611"/>
      <c r="EB8" s="611"/>
      <c r="EC8" s="620"/>
    </row>
    <row r="9" spans="2:143" ht="11.25" customHeight="1" x14ac:dyDescent="0.15">
      <c r="B9" s="607" t="s">
        <v>250</v>
      </c>
      <c r="C9" s="608"/>
      <c r="D9" s="608"/>
      <c r="E9" s="608"/>
      <c r="F9" s="608"/>
      <c r="G9" s="608"/>
      <c r="H9" s="608"/>
      <c r="I9" s="608"/>
      <c r="J9" s="608"/>
      <c r="K9" s="608"/>
      <c r="L9" s="608"/>
      <c r="M9" s="608"/>
      <c r="N9" s="608"/>
      <c r="O9" s="608"/>
      <c r="P9" s="608"/>
      <c r="Q9" s="609"/>
      <c r="R9" s="610">
        <v>3446</v>
      </c>
      <c r="S9" s="611"/>
      <c r="T9" s="611"/>
      <c r="U9" s="611"/>
      <c r="V9" s="611"/>
      <c r="W9" s="611"/>
      <c r="X9" s="611"/>
      <c r="Y9" s="612"/>
      <c r="Z9" s="613">
        <v>0</v>
      </c>
      <c r="AA9" s="613"/>
      <c r="AB9" s="613"/>
      <c r="AC9" s="613"/>
      <c r="AD9" s="614">
        <v>3446</v>
      </c>
      <c r="AE9" s="614"/>
      <c r="AF9" s="614"/>
      <c r="AG9" s="614"/>
      <c r="AH9" s="614"/>
      <c r="AI9" s="614"/>
      <c r="AJ9" s="614"/>
      <c r="AK9" s="614"/>
      <c r="AL9" s="615">
        <v>0.1</v>
      </c>
      <c r="AM9" s="616"/>
      <c r="AN9" s="616"/>
      <c r="AO9" s="617"/>
      <c r="AP9" s="607" t="s">
        <v>251</v>
      </c>
      <c r="AQ9" s="608"/>
      <c r="AR9" s="608"/>
      <c r="AS9" s="608"/>
      <c r="AT9" s="608"/>
      <c r="AU9" s="608"/>
      <c r="AV9" s="608"/>
      <c r="AW9" s="608"/>
      <c r="AX9" s="608"/>
      <c r="AY9" s="608"/>
      <c r="AZ9" s="608"/>
      <c r="BA9" s="608"/>
      <c r="BB9" s="608"/>
      <c r="BC9" s="608"/>
      <c r="BD9" s="608"/>
      <c r="BE9" s="608"/>
      <c r="BF9" s="609"/>
      <c r="BG9" s="610">
        <v>478280</v>
      </c>
      <c r="BH9" s="611"/>
      <c r="BI9" s="611"/>
      <c r="BJ9" s="611"/>
      <c r="BK9" s="611"/>
      <c r="BL9" s="611"/>
      <c r="BM9" s="611"/>
      <c r="BN9" s="612"/>
      <c r="BO9" s="613">
        <v>29.5</v>
      </c>
      <c r="BP9" s="613"/>
      <c r="BQ9" s="613"/>
      <c r="BR9" s="613"/>
      <c r="BS9" s="614" t="s">
        <v>132</v>
      </c>
      <c r="BT9" s="614"/>
      <c r="BU9" s="614"/>
      <c r="BV9" s="614"/>
      <c r="BW9" s="614"/>
      <c r="BX9" s="614"/>
      <c r="BY9" s="614"/>
      <c r="BZ9" s="614"/>
      <c r="CA9" s="614"/>
      <c r="CB9" s="618"/>
      <c r="CD9" s="607" t="s">
        <v>252</v>
      </c>
      <c r="CE9" s="608"/>
      <c r="CF9" s="608"/>
      <c r="CG9" s="608"/>
      <c r="CH9" s="608"/>
      <c r="CI9" s="608"/>
      <c r="CJ9" s="608"/>
      <c r="CK9" s="608"/>
      <c r="CL9" s="608"/>
      <c r="CM9" s="608"/>
      <c r="CN9" s="608"/>
      <c r="CO9" s="608"/>
      <c r="CP9" s="608"/>
      <c r="CQ9" s="609"/>
      <c r="CR9" s="610">
        <v>1026790</v>
      </c>
      <c r="CS9" s="611"/>
      <c r="CT9" s="611"/>
      <c r="CU9" s="611"/>
      <c r="CV9" s="611"/>
      <c r="CW9" s="611"/>
      <c r="CX9" s="611"/>
      <c r="CY9" s="612"/>
      <c r="CZ9" s="613">
        <v>12.6</v>
      </c>
      <c r="DA9" s="613"/>
      <c r="DB9" s="613"/>
      <c r="DC9" s="613"/>
      <c r="DD9" s="619">
        <v>3480</v>
      </c>
      <c r="DE9" s="611"/>
      <c r="DF9" s="611"/>
      <c r="DG9" s="611"/>
      <c r="DH9" s="611"/>
      <c r="DI9" s="611"/>
      <c r="DJ9" s="611"/>
      <c r="DK9" s="611"/>
      <c r="DL9" s="611"/>
      <c r="DM9" s="611"/>
      <c r="DN9" s="611"/>
      <c r="DO9" s="611"/>
      <c r="DP9" s="612"/>
      <c r="DQ9" s="619">
        <v>837464</v>
      </c>
      <c r="DR9" s="611"/>
      <c r="DS9" s="611"/>
      <c r="DT9" s="611"/>
      <c r="DU9" s="611"/>
      <c r="DV9" s="611"/>
      <c r="DW9" s="611"/>
      <c r="DX9" s="611"/>
      <c r="DY9" s="611"/>
      <c r="DZ9" s="611"/>
      <c r="EA9" s="611"/>
      <c r="EB9" s="611"/>
      <c r="EC9" s="620"/>
    </row>
    <row r="10" spans="2:143" ht="11.25" customHeight="1" x14ac:dyDescent="0.15">
      <c r="B10" s="607" t="s">
        <v>253</v>
      </c>
      <c r="C10" s="608"/>
      <c r="D10" s="608"/>
      <c r="E10" s="608"/>
      <c r="F10" s="608"/>
      <c r="G10" s="608"/>
      <c r="H10" s="608"/>
      <c r="I10" s="608"/>
      <c r="J10" s="608"/>
      <c r="K10" s="608"/>
      <c r="L10" s="608"/>
      <c r="M10" s="608"/>
      <c r="N10" s="608"/>
      <c r="O10" s="608"/>
      <c r="P10" s="608"/>
      <c r="Q10" s="609"/>
      <c r="R10" s="610" t="s">
        <v>245</v>
      </c>
      <c r="S10" s="611"/>
      <c r="T10" s="611"/>
      <c r="U10" s="611"/>
      <c r="V10" s="611"/>
      <c r="W10" s="611"/>
      <c r="X10" s="611"/>
      <c r="Y10" s="612"/>
      <c r="Z10" s="613" t="s">
        <v>241</v>
      </c>
      <c r="AA10" s="613"/>
      <c r="AB10" s="613"/>
      <c r="AC10" s="613"/>
      <c r="AD10" s="614" t="s">
        <v>245</v>
      </c>
      <c r="AE10" s="614"/>
      <c r="AF10" s="614"/>
      <c r="AG10" s="614"/>
      <c r="AH10" s="614"/>
      <c r="AI10" s="614"/>
      <c r="AJ10" s="614"/>
      <c r="AK10" s="614"/>
      <c r="AL10" s="615" t="s">
        <v>132</v>
      </c>
      <c r="AM10" s="616"/>
      <c r="AN10" s="616"/>
      <c r="AO10" s="617"/>
      <c r="AP10" s="607" t="s">
        <v>254</v>
      </c>
      <c r="AQ10" s="608"/>
      <c r="AR10" s="608"/>
      <c r="AS10" s="608"/>
      <c r="AT10" s="608"/>
      <c r="AU10" s="608"/>
      <c r="AV10" s="608"/>
      <c r="AW10" s="608"/>
      <c r="AX10" s="608"/>
      <c r="AY10" s="608"/>
      <c r="AZ10" s="608"/>
      <c r="BA10" s="608"/>
      <c r="BB10" s="608"/>
      <c r="BC10" s="608"/>
      <c r="BD10" s="608"/>
      <c r="BE10" s="608"/>
      <c r="BF10" s="609"/>
      <c r="BG10" s="610">
        <v>37901</v>
      </c>
      <c r="BH10" s="611"/>
      <c r="BI10" s="611"/>
      <c r="BJ10" s="611"/>
      <c r="BK10" s="611"/>
      <c r="BL10" s="611"/>
      <c r="BM10" s="611"/>
      <c r="BN10" s="612"/>
      <c r="BO10" s="613">
        <v>2.2999999999999998</v>
      </c>
      <c r="BP10" s="613"/>
      <c r="BQ10" s="613"/>
      <c r="BR10" s="613"/>
      <c r="BS10" s="614" t="s">
        <v>255</v>
      </c>
      <c r="BT10" s="614"/>
      <c r="BU10" s="614"/>
      <c r="BV10" s="614"/>
      <c r="BW10" s="614"/>
      <c r="BX10" s="614"/>
      <c r="BY10" s="614"/>
      <c r="BZ10" s="614"/>
      <c r="CA10" s="614"/>
      <c r="CB10" s="618"/>
      <c r="CD10" s="607" t="s">
        <v>256</v>
      </c>
      <c r="CE10" s="608"/>
      <c r="CF10" s="608"/>
      <c r="CG10" s="608"/>
      <c r="CH10" s="608"/>
      <c r="CI10" s="608"/>
      <c r="CJ10" s="608"/>
      <c r="CK10" s="608"/>
      <c r="CL10" s="608"/>
      <c r="CM10" s="608"/>
      <c r="CN10" s="608"/>
      <c r="CO10" s="608"/>
      <c r="CP10" s="608"/>
      <c r="CQ10" s="609"/>
      <c r="CR10" s="610">
        <v>8020</v>
      </c>
      <c r="CS10" s="611"/>
      <c r="CT10" s="611"/>
      <c r="CU10" s="611"/>
      <c r="CV10" s="611"/>
      <c r="CW10" s="611"/>
      <c r="CX10" s="611"/>
      <c r="CY10" s="612"/>
      <c r="CZ10" s="613">
        <v>0.1</v>
      </c>
      <c r="DA10" s="613"/>
      <c r="DB10" s="613"/>
      <c r="DC10" s="613"/>
      <c r="DD10" s="619" t="s">
        <v>241</v>
      </c>
      <c r="DE10" s="611"/>
      <c r="DF10" s="611"/>
      <c r="DG10" s="611"/>
      <c r="DH10" s="611"/>
      <c r="DI10" s="611"/>
      <c r="DJ10" s="611"/>
      <c r="DK10" s="611"/>
      <c r="DL10" s="611"/>
      <c r="DM10" s="611"/>
      <c r="DN10" s="611"/>
      <c r="DO10" s="611"/>
      <c r="DP10" s="612"/>
      <c r="DQ10" s="619">
        <v>8020</v>
      </c>
      <c r="DR10" s="611"/>
      <c r="DS10" s="611"/>
      <c r="DT10" s="611"/>
      <c r="DU10" s="611"/>
      <c r="DV10" s="611"/>
      <c r="DW10" s="611"/>
      <c r="DX10" s="611"/>
      <c r="DY10" s="611"/>
      <c r="DZ10" s="611"/>
      <c r="EA10" s="611"/>
      <c r="EB10" s="611"/>
      <c r="EC10" s="620"/>
    </row>
    <row r="11" spans="2:143" ht="11.25" customHeight="1" x14ac:dyDescent="0.15">
      <c r="B11" s="607" t="s">
        <v>257</v>
      </c>
      <c r="C11" s="608"/>
      <c r="D11" s="608"/>
      <c r="E11" s="608"/>
      <c r="F11" s="608"/>
      <c r="G11" s="608"/>
      <c r="H11" s="608"/>
      <c r="I11" s="608"/>
      <c r="J11" s="608"/>
      <c r="K11" s="608"/>
      <c r="L11" s="608"/>
      <c r="M11" s="608"/>
      <c r="N11" s="608"/>
      <c r="O11" s="608"/>
      <c r="P11" s="608"/>
      <c r="Q11" s="609"/>
      <c r="R11" s="610">
        <v>380610</v>
      </c>
      <c r="S11" s="611"/>
      <c r="T11" s="611"/>
      <c r="U11" s="611"/>
      <c r="V11" s="611"/>
      <c r="W11" s="611"/>
      <c r="X11" s="611"/>
      <c r="Y11" s="612"/>
      <c r="Z11" s="615">
        <v>4.5</v>
      </c>
      <c r="AA11" s="616"/>
      <c r="AB11" s="616"/>
      <c r="AC11" s="622"/>
      <c r="AD11" s="619">
        <v>380610</v>
      </c>
      <c r="AE11" s="611"/>
      <c r="AF11" s="611"/>
      <c r="AG11" s="611"/>
      <c r="AH11" s="611"/>
      <c r="AI11" s="611"/>
      <c r="AJ11" s="611"/>
      <c r="AK11" s="612"/>
      <c r="AL11" s="615">
        <v>7.6</v>
      </c>
      <c r="AM11" s="616"/>
      <c r="AN11" s="616"/>
      <c r="AO11" s="617"/>
      <c r="AP11" s="607" t="s">
        <v>258</v>
      </c>
      <c r="AQ11" s="608"/>
      <c r="AR11" s="608"/>
      <c r="AS11" s="608"/>
      <c r="AT11" s="608"/>
      <c r="AU11" s="608"/>
      <c r="AV11" s="608"/>
      <c r="AW11" s="608"/>
      <c r="AX11" s="608"/>
      <c r="AY11" s="608"/>
      <c r="AZ11" s="608"/>
      <c r="BA11" s="608"/>
      <c r="BB11" s="608"/>
      <c r="BC11" s="608"/>
      <c r="BD11" s="608"/>
      <c r="BE11" s="608"/>
      <c r="BF11" s="609"/>
      <c r="BG11" s="610">
        <v>17359</v>
      </c>
      <c r="BH11" s="611"/>
      <c r="BI11" s="611"/>
      <c r="BJ11" s="611"/>
      <c r="BK11" s="611"/>
      <c r="BL11" s="611"/>
      <c r="BM11" s="611"/>
      <c r="BN11" s="612"/>
      <c r="BO11" s="613">
        <v>1.1000000000000001</v>
      </c>
      <c r="BP11" s="613"/>
      <c r="BQ11" s="613"/>
      <c r="BR11" s="613"/>
      <c r="BS11" s="614" t="s">
        <v>255</v>
      </c>
      <c r="BT11" s="614"/>
      <c r="BU11" s="614"/>
      <c r="BV11" s="614"/>
      <c r="BW11" s="614"/>
      <c r="BX11" s="614"/>
      <c r="BY11" s="614"/>
      <c r="BZ11" s="614"/>
      <c r="CA11" s="614"/>
      <c r="CB11" s="618"/>
      <c r="CD11" s="607" t="s">
        <v>259</v>
      </c>
      <c r="CE11" s="608"/>
      <c r="CF11" s="608"/>
      <c r="CG11" s="608"/>
      <c r="CH11" s="608"/>
      <c r="CI11" s="608"/>
      <c r="CJ11" s="608"/>
      <c r="CK11" s="608"/>
      <c r="CL11" s="608"/>
      <c r="CM11" s="608"/>
      <c r="CN11" s="608"/>
      <c r="CO11" s="608"/>
      <c r="CP11" s="608"/>
      <c r="CQ11" s="609"/>
      <c r="CR11" s="610">
        <v>474088</v>
      </c>
      <c r="CS11" s="611"/>
      <c r="CT11" s="611"/>
      <c r="CU11" s="611"/>
      <c r="CV11" s="611"/>
      <c r="CW11" s="611"/>
      <c r="CX11" s="611"/>
      <c r="CY11" s="612"/>
      <c r="CZ11" s="613">
        <v>5.8</v>
      </c>
      <c r="DA11" s="613"/>
      <c r="DB11" s="613"/>
      <c r="DC11" s="613"/>
      <c r="DD11" s="619">
        <v>112172</v>
      </c>
      <c r="DE11" s="611"/>
      <c r="DF11" s="611"/>
      <c r="DG11" s="611"/>
      <c r="DH11" s="611"/>
      <c r="DI11" s="611"/>
      <c r="DJ11" s="611"/>
      <c r="DK11" s="611"/>
      <c r="DL11" s="611"/>
      <c r="DM11" s="611"/>
      <c r="DN11" s="611"/>
      <c r="DO11" s="611"/>
      <c r="DP11" s="612"/>
      <c r="DQ11" s="619">
        <v>293694</v>
      </c>
      <c r="DR11" s="611"/>
      <c r="DS11" s="611"/>
      <c r="DT11" s="611"/>
      <c r="DU11" s="611"/>
      <c r="DV11" s="611"/>
      <c r="DW11" s="611"/>
      <c r="DX11" s="611"/>
      <c r="DY11" s="611"/>
      <c r="DZ11" s="611"/>
      <c r="EA11" s="611"/>
      <c r="EB11" s="611"/>
      <c r="EC11" s="620"/>
    </row>
    <row r="12" spans="2:143" ht="11.25" customHeight="1" x14ac:dyDescent="0.15">
      <c r="B12" s="607" t="s">
        <v>260</v>
      </c>
      <c r="C12" s="608"/>
      <c r="D12" s="608"/>
      <c r="E12" s="608"/>
      <c r="F12" s="608"/>
      <c r="G12" s="608"/>
      <c r="H12" s="608"/>
      <c r="I12" s="608"/>
      <c r="J12" s="608"/>
      <c r="K12" s="608"/>
      <c r="L12" s="608"/>
      <c r="M12" s="608"/>
      <c r="N12" s="608"/>
      <c r="O12" s="608"/>
      <c r="P12" s="608"/>
      <c r="Q12" s="609"/>
      <c r="R12" s="610">
        <v>12652</v>
      </c>
      <c r="S12" s="611"/>
      <c r="T12" s="611"/>
      <c r="U12" s="611"/>
      <c r="V12" s="611"/>
      <c r="W12" s="611"/>
      <c r="X12" s="611"/>
      <c r="Y12" s="612"/>
      <c r="Z12" s="613">
        <v>0.1</v>
      </c>
      <c r="AA12" s="613"/>
      <c r="AB12" s="613"/>
      <c r="AC12" s="613"/>
      <c r="AD12" s="614">
        <v>12652</v>
      </c>
      <c r="AE12" s="614"/>
      <c r="AF12" s="614"/>
      <c r="AG12" s="614"/>
      <c r="AH12" s="614"/>
      <c r="AI12" s="614"/>
      <c r="AJ12" s="614"/>
      <c r="AK12" s="614"/>
      <c r="AL12" s="615">
        <v>0.3</v>
      </c>
      <c r="AM12" s="616"/>
      <c r="AN12" s="616"/>
      <c r="AO12" s="617"/>
      <c r="AP12" s="607" t="s">
        <v>261</v>
      </c>
      <c r="AQ12" s="608"/>
      <c r="AR12" s="608"/>
      <c r="AS12" s="608"/>
      <c r="AT12" s="608"/>
      <c r="AU12" s="608"/>
      <c r="AV12" s="608"/>
      <c r="AW12" s="608"/>
      <c r="AX12" s="608"/>
      <c r="AY12" s="608"/>
      <c r="AZ12" s="608"/>
      <c r="BA12" s="608"/>
      <c r="BB12" s="608"/>
      <c r="BC12" s="608"/>
      <c r="BD12" s="608"/>
      <c r="BE12" s="608"/>
      <c r="BF12" s="609"/>
      <c r="BG12" s="610">
        <v>856321</v>
      </c>
      <c r="BH12" s="611"/>
      <c r="BI12" s="611"/>
      <c r="BJ12" s="611"/>
      <c r="BK12" s="611"/>
      <c r="BL12" s="611"/>
      <c r="BM12" s="611"/>
      <c r="BN12" s="612"/>
      <c r="BO12" s="613">
        <v>52.7</v>
      </c>
      <c r="BP12" s="613"/>
      <c r="BQ12" s="613"/>
      <c r="BR12" s="613"/>
      <c r="BS12" s="614" t="s">
        <v>245</v>
      </c>
      <c r="BT12" s="614"/>
      <c r="BU12" s="614"/>
      <c r="BV12" s="614"/>
      <c r="BW12" s="614"/>
      <c r="BX12" s="614"/>
      <c r="BY12" s="614"/>
      <c r="BZ12" s="614"/>
      <c r="CA12" s="614"/>
      <c r="CB12" s="618"/>
      <c r="CD12" s="607" t="s">
        <v>262</v>
      </c>
      <c r="CE12" s="608"/>
      <c r="CF12" s="608"/>
      <c r="CG12" s="608"/>
      <c r="CH12" s="608"/>
      <c r="CI12" s="608"/>
      <c r="CJ12" s="608"/>
      <c r="CK12" s="608"/>
      <c r="CL12" s="608"/>
      <c r="CM12" s="608"/>
      <c r="CN12" s="608"/>
      <c r="CO12" s="608"/>
      <c r="CP12" s="608"/>
      <c r="CQ12" s="609"/>
      <c r="CR12" s="610">
        <v>170354</v>
      </c>
      <c r="CS12" s="611"/>
      <c r="CT12" s="611"/>
      <c r="CU12" s="611"/>
      <c r="CV12" s="611"/>
      <c r="CW12" s="611"/>
      <c r="CX12" s="611"/>
      <c r="CY12" s="612"/>
      <c r="CZ12" s="613">
        <v>2.1</v>
      </c>
      <c r="DA12" s="613"/>
      <c r="DB12" s="613"/>
      <c r="DC12" s="613"/>
      <c r="DD12" s="619">
        <v>138</v>
      </c>
      <c r="DE12" s="611"/>
      <c r="DF12" s="611"/>
      <c r="DG12" s="611"/>
      <c r="DH12" s="611"/>
      <c r="DI12" s="611"/>
      <c r="DJ12" s="611"/>
      <c r="DK12" s="611"/>
      <c r="DL12" s="611"/>
      <c r="DM12" s="611"/>
      <c r="DN12" s="611"/>
      <c r="DO12" s="611"/>
      <c r="DP12" s="612"/>
      <c r="DQ12" s="619">
        <v>77443</v>
      </c>
      <c r="DR12" s="611"/>
      <c r="DS12" s="611"/>
      <c r="DT12" s="611"/>
      <c r="DU12" s="611"/>
      <c r="DV12" s="611"/>
      <c r="DW12" s="611"/>
      <c r="DX12" s="611"/>
      <c r="DY12" s="611"/>
      <c r="DZ12" s="611"/>
      <c r="EA12" s="611"/>
      <c r="EB12" s="611"/>
      <c r="EC12" s="620"/>
    </row>
    <row r="13" spans="2:143" ht="11.25" customHeight="1" x14ac:dyDescent="0.15">
      <c r="B13" s="607" t="s">
        <v>263</v>
      </c>
      <c r="C13" s="608"/>
      <c r="D13" s="608"/>
      <c r="E13" s="608"/>
      <c r="F13" s="608"/>
      <c r="G13" s="608"/>
      <c r="H13" s="608"/>
      <c r="I13" s="608"/>
      <c r="J13" s="608"/>
      <c r="K13" s="608"/>
      <c r="L13" s="608"/>
      <c r="M13" s="608"/>
      <c r="N13" s="608"/>
      <c r="O13" s="608"/>
      <c r="P13" s="608"/>
      <c r="Q13" s="609"/>
      <c r="R13" s="610" t="s">
        <v>255</v>
      </c>
      <c r="S13" s="611"/>
      <c r="T13" s="611"/>
      <c r="U13" s="611"/>
      <c r="V13" s="611"/>
      <c r="W13" s="611"/>
      <c r="X13" s="611"/>
      <c r="Y13" s="612"/>
      <c r="Z13" s="613" t="s">
        <v>255</v>
      </c>
      <c r="AA13" s="613"/>
      <c r="AB13" s="613"/>
      <c r="AC13" s="613"/>
      <c r="AD13" s="614" t="s">
        <v>132</v>
      </c>
      <c r="AE13" s="614"/>
      <c r="AF13" s="614"/>
      <c r="AG13" s="614"/>
      <c r="AH13" s="614"/>
      <c r="AI13" s="614"/>
      <c r="AJ13" s="614"/>
      <c r="AK13" s="614"/>
      <c r="AL13" s="615" t="s">
        <v>245</v>
      </c>
      <c r="AM13" s="616"/>
      <c r="AN13" s="616"/>
      <c r="AO13" s="617"/>
      <c r="AP13" s="607" t="s">
        <v>264</v>
      </c>
      <c r="AQ13" s="608"/>
      <c r="AR13" s="608"/>
      <c r="AS13" s="608"/>
      <c r="AT13" s="608"/>
      <c r="AU13" s="608"/>
      <c r="AV13" s="608"/>
      <c r="AW13" s="608"/>
      <c r="AX13" s="608"/>
      <c r="AY13" s="608"/>
      <c r="AZ13" s="608"/>
      <c r="BA13" s="608"/>
      <c r="BB13" s="608"/>
      <c r="BC13" s="608"/>
      <c r="BD13" s="608"/>
      <c r="BE13" s="608"/>
      <c r="BF13" s="609"/>
      <c r="BG13" s="610">
        <v>855627</v>
      </c>
      <c r="BH13" s="611"/>
      <c r="BI13" s="611"/>
      <c r="BJ13" s="611"/>
      <c r="BK13" s="611"/>
      <c r="BL13" s="611"/>
      <c r="BM13" s="611"/>
      <c r="BN13" s="612"/>
      <c r="BO13" s="613">
        <v>52.7</v>
      </c>
      <c r="BP13" s="613"/>
      <c r="BQ13" s="613"/>
      <c r="BR13" s="613"/>
      <c r="BS13" s="614" t="s">
        <v>255</v>
      </c>
      <c r="BT13" s="614"/>
      <c r="BU13" s="614"/>
      <c r="BV13" s="614"/>
      <c r="BW13" s="614"/>
      <c r="BX13" s="614"/>
      <c r="BY13" s="614"/>
      <c r="BZ13" s="614"/>
      <c r="CA13" s="614"/>
      <c r="CB13" s="618"/>
      <c r="CD13" s="607" t="s">
        <v>265</v>
      </c>
      <c r="CE13" s="608"/>
      <c r="CF13" s="608"/>
      <c r="CG13" s="608"/>
      <c r="CH13" s="608"/>
      <c r="CI13" s="608"/>
      <c r="CJ13" s="608"/>
      <c r="CK13" s="608"/>
      <c r="CL13" s="608"/>
      <c r="CM13" s="608"/>
      <c r="CN13" s="608"/>
      <c r="CO13" s="608"/>
      <c r="CP13" s="608"/>
      <c r="CQ13" s="609"/>
      <c r="CR13" s="610">
        <v>722791</v>
      </c>
      <c r="CS13" s="611"/>
      <c r="CT13" s="611"/>
      <c r="CU13" s="611"/>
      <c r="CV13" s="611"/>
      <c r="CW13" s="611"/>
      <c r="CX13" s="611"/>
      <c r="CY13" s="612"/>
      <c r="CZ13" s="613">
        <v>8.8000000000000007</v>
      </c>
      <c r="DA13" s="613"/>
      <c r="DB13" s="613"/>
      <c r="DC13" s="613"/>
      <c r="DD13" s="619">
        <v>290592</v>
      </c>
      <c r="DE13" s="611"/>
      <c r="DF13" s="611"/>
      <c r="DG13" s="611"/>
      <c r="DH13" s="611"/>
      <c r="DI13" s="611"/>
      <c r="DJ13" s="611"/>
      <c r="DK13" s="611"/>
      <c r="DL13" s="611"/>
      <c r="DM13" s="611"/>
      <c r="DN13" s="611"/>
      <c r="DO13" s="611"/>
      <c r="DP13" s="612"/>
      <c r="DQ13" s="619">
        <v>390411</v>
      </c>
      <c r="DR13" s="611"/>
      <c r="DS13" s="611"/>
      <c r="DT13" s="611"/>
      <c r="DU13" s="611"/>
      <c r="DV13" s="611"/>
      <c r="DW13" s="611"/>
      <c r="DX13" s="611"/>
      <c r="DY13" s="611"/>
      <c r="DZ13" s="611"/>
      <c r="EA13" s="611"/>
      <c r="EB13" s="611"/>
      <c r="EC13" s="620"/>
    </row>
    <row r="14" spans="2:143" ht="11.25" customHeight="1" x14ac:dyDescent="0.15">
      <c r="B14" s="607" t="s">
        <v>266</v>
      </c>
      <c r="C14" s="608"/>
      <c r="D14" s="608"/>
      <c r="E14" s="608"/>
      <c r="F14" s="608"/>
      <c r="G14" s="608"/>
      <c r="H14" s="608"/>
      <c r="I14" s="608"/>
      <c r="J14" s="608"/>
      <c r="K14" s="608"/>
      <c r="L14" s="608"/>
      <c r="M14" s="608"/>
      <c r="N14" s="608"/>
      <c r="O14" s="608"/>
      <c r="P14" s="608"/>
      <c r="Q14" s="609"/>
      <c r="R14" s="610">
        <v>1</v>
      </c>
      <c r="S14" s="611"/>
      <c r="T14" s="611"/>
      <c r="U14" s="611"/>
      <c r="V14" s="611"/>
      <c r="W14" s="611"/>
      <c r="X14" s="611"/>
      <c r="Y14" s="612"/>
      <c r="Z14" s="613">
        <v>0</v>
      </c>
      <c r="AA14" s="613"/>
      <c r="AB14" s="613"/>
      <c r="AC14" s="613"/>
      <c r="AD14" s="614">
        <v>1</v>
      </c>
      <c r="AE14" s="614"/>
      <c r="AF14" s="614"/>
      <c r="AG14" s="614"/>
      <c r="AH14" s="614"/>
      <c r="AI14" s="614"/>
      <c r="AJ14" s="614"/>
      <c r="AK14" s="614"/>
      <c r="AL14" s="615">
        <v>0</v>
      </c>
      <c r="AM14" s="616"/>
      <c r="AN14" s="616"/>
      <c r="AO14" s="617"/>
      <c r="AP14" s="607" t="s">
        <v>267</v>
      </c>
      <c r="AQ14" s="608"/>
      <c r="AR14" s="608"/>
      <c r="AS14" s="608"/>
      <c r="AT14" s="608"/>
      <c r="AU14" s="608"/>
      <c r="AV14" s="608"/>
      <c r="AW14" s="608"/>
      <c r="AX14" s="608"/>
      <c r="AY14" s="608"/>
      <c r="AZ14" s="608"/>
      <c r="BA14" s="608"/>
      <c r="BB14" s="608"/>
      <c r="BC14" s="608"/>
      <c r="BD14" s="608"/>
      <c r="BE14" s="608"/>
      <c r="BF14" s="609"/>
      <c r="BG14" s="610">
        <v>63694</v>
      </c>
      <c r="BH14" s="611"/>
      <c r="BI14" s="611"/>
      <c r="BJ14" s="611"/>
      <c r="BK14" s="611"/>
      <c r="BL14" s="611"/>
      <c r="BM14" s="611"/>
      <c r="BN14" s="612"/>
      <c r="BO14" s="613">
        <v>3.9</v>
      </c>
      <c r="BP14" s="613"/>
      <c r="BQ14" s="613"/>
      <c r="BR14" s="613"/>
      <c r="BS14" s="614" t="s">
        <v>132</v>
      </c>
      <c r="BT14" s="614"/>
      <c r="BU14" s="614"/>
      <c r="BV14" s="614"/>
      <c r="BW14" s="614"/>
      <c r="BX14" s="614"/>
      <c r="BY14" s="614"/>
      <c r="BZ14" s="614"/>
      <c r="CA14" s="614"/>
      <c r="CB14" s="618"/>
      <c r="CD14" s="607" t="s">
        <v>268</v>
      </c>
      <c r="CE14" s="608"/>
      <c r="CF14" s="608"/>
      <c r="CG14" s="608"/>
      <c r="CH14" s="608"/>
      <c r="CI14" s="608"/>
      <c r="CJ14" s="608"/>
      <c r="CK14" s="608"/>
      <c r="CL14" s="608"/>
      <c r="CM14" s="608"/>
      <c r="CN14" s="608"/>
      <c r="CO14" s="608"/>
      <c r="CP14" s="608"/>
      <c r="CQ14" s="609"/>
      <c r="CR14" s="610">
        <v>267621</v>
      </c>
      <c r="CS14" s="611"/>
      <c r="CT14" s="611"/>
      <c r="CU14" s="611"/>
      <c r="CV14" s="611"/>
      <c r="CW14" s="611"/>
      <c r="CX14" s="611"/>
      <c r="CY14" s="612"/>
      <c r="CZ14" s="613">
        <v>3.3</v>
      </c>
      <c r="DA14" s="613"/>
      <c r="DB14" s="613"/>
      <c r="DC14" s="613"/>
      <c r="DD14" s="619" t="s">
        <v>241</v>
      </c>
      <c r="DE14" s="611"/>
      <c r="DF14" s="611"/>
      <c r="DG14" s="611"/>
      <c r="DH14" s="611"/>
      <c r="DI14" s="611"/>
      <c r="DJ14" s="611"/>
      <c r="DK14" s="611"/>
      <c r="DL14" s="611"/>
      <c r="DM14" s="611"/>
      <c r="DN14" s="611"/>
      <c r="DO14" s="611"/>
      <c r="DP14" s="612"/>
      <c r="DQ14" s="619">
        <v>257611</v>
      </c>
      <c r="DR14" s="611"/>
      <c r="DS14" s="611"/>
      <c r="DT14" s="611"/>
      <c r="DU14" s="611"/>
      <c r="DV14" s="611"/>
      <c r="DW14" s="611"/>
      <c r="DX14" s="611"/>
      <c r="DY14" s="611"/>
      <c r="DZ14" s="611"/>
      <c r="EA14" s="611"/>
      <c r="EB14" s="611"/>
      <c r="EC14" s="620"/>
    </row>
    <row r="15" spans="2:143" ht="11.25" customHeight="1" x14ac:dyDescent="0.15">
      <c r="B15" s="607" t="s">
        <v>269</v>
      </c>
      <c r="C15" s="608"/>
      <c r="D15" s="608"/>
      <c r="E15" s="608"/>
      <c r="F15" s="608"/>
      <c r="G15" s="608"/>
      <c r="H15" s="608"/>
      <c r="I15" s="608"/>
      <c r="J15" s="608"/>
      <c r="K15" s="608"/>
      <c r="L15" s="608"/>
      <c r="M15" s="608"/>
      <c r="N15" s="608"/>
      <c r="O15" s="608"/>
      <c r="P15" s="608"/>
      <c r="Q15" s="609"/>
      <c r="R15" s="610" t="s">
        <v>245</v>
      </c>
      <c r="S15" s="611"/>
      <c r="T15" s="611"/>
      <c r="U15" s="611"/>
      <c r="V15" s="611"/>
      <c r="W15" s="611"/>
      <c r="X15" s="611"/>
      <c r="Y15" s="612"/>
      <c r="Z15" s="613" t="s">
        <v>241</v>
      </c>
      <c r="AA15" s="613"/>
      <c r="AB15" s="613"/>
      <c r="AC15" s="613"/>
      <c r="AD15" s="614" t="s">
        <v>132</v>
      </c>
      <c r="AE15" s="614"/>
      <c r="AF15" s="614"/>
      <c r="AG15" s="614"/>
      <c r="AH15" s="614"/>
      <c r="AI15" s="614"/>
      <c r="AJ15" s="614"/>
      <c r="AK15" s="614"/>
      <c r="AL15" s="615" t="s">
        <v>241</v>
      </c>
      <c r="AM15" s="616"/>
      <c r="AN15" s="616"/>
      <c r="AO15" s="617"/>
      <c r="AP15" s="607" t="s">
        <v>270</v>
      </c>
      <c r="AQ15" s="608"/>
      <c r="AR15" s="608"/>
      <c r="AS15" s="608"/>
      <c r="AT15" s="608"/>
      <c r="AU15" s="608"/>
      <c r="AV15" s="608"/>
      <c r="AW15" s="608"/>
      <c r="AX15" s="608"/>
      <c r="AY15" s="608"/>
      <c r="AZ15" s="608"/>
      <c r="BA15" s="608"/>
      <c r="BB15" s="608"/>
      <c r="BC15" s="608"/>
      <c r="BD15" s="608"/>
      <c r="BE15" s="608"/>
      <c r="BF15" s="609"/>
      <c r="BG15" s="610">
        <v>144374</v>
      </c>
      <c r="BH15" s="611"/>
      <c r="BI15" s="611"/>
      <c r="BJ15" s="611"/>
      <c r="BK15" s="611"/>
      <c r="BL15" s="611"/>
      <c r="BM15" s="611"/>
      <c r="BN15" s="612"/>
      <c r="BO15" s="613">
        <v>8.9</v>
      </c>
      <c r="BP15" s="613"/>
      <c r="BQ15" s="613"/>
      <c r="BR15" s="613"/>
      <c r="BS15" s="614" t="s">
        <v>245</v>
      </c>
      <c r="BT15" s="614"/>
      <c r="BU15" s="614"/>
      <c r="BV15" s="614"/>
      <c r="BW15" s="614"/>
      <c r="BX15" s="614"/>
      <c r="BY15" s="614"/>
      <c r="BZ15" s="614"/>
      <c r="CA15" s="614"/>
      <c r="CB15" s="618"/>
      <c r="CD15" s="607" t="s">
        <v>271</v>
      </c>
      <c r="CE15" s="608"/>
      <c r="CF15" s="608"/>
      <c r="CG15" s="608"/>
      <c r="CH15" s="608"/>
      <c r="CI15" s="608"/>
      <c r="CJ15" s="608"/>
      <c r="CK15" s="608"/>
      <c r="CL15" s="608"/>
      <c r="CM15" s="608"/>
      <c r="CN15" s="608"/>
      <c r="CO15" s="608"/>
      <c r="CP15" s="608"/>
      <c r="CQ15" s="609"/>
      <c r="CR15" s="610">
        <v>862860</v>
      </c>
      <c r="CS15" s="611"/>
      <c r="CT15" s="611"/>
      <c r="CU15" s="611"/>
      <c r="CV15" s="611"/>
      <c r="CW15" s="611"/>
      <c r="CX15" s="611"/>
      <c r="CY15" s="612"/>
      <c r="CZ15" s="613">
        <v>10.6</v>
      </c>
      <c r="DA15" s="613"/>
      <c r="DB15" s="613"/>
      <c r="DC15" s="613"/>
      <c r="DD15" s="619">
        <v>84522</v>
      </c>
      <c r="DE15" s="611"/>
      <c r="DF15" s="611"/>
      <c r="DG15" s="611"/>
      <c r="DH15" s="611"/>
      <c r="DI15" s="611"/>
      <c r="DJ15" s="611"/>
      <c r="DK15" s="611"/>
      <c r="DL15" s="611"/>
      <c r="DM15" s="611"/>
      <c r="DN15" s="611"/>
      <c r="DO15" s="611"/>
      <c r="DP15" s="612"/>
      <c r="DQ15" s="619">
        <v>661493</v>
      </c>
      <c r="DR15" s="611"/>
      <c r="DS15" s="611"/>
      <c r="DT15" s="611"/>
      <c r="DU15" s="611"/>
      <c r="DV15" s="611"/>
      <c r="DW15" s="611"/>
      <c r="DX15" s="611"/>
      <c r="DY15" s="611"/>
      <c r="DZ15" s="611"/>
      <c r="EA15" s="611"/>
      <c r="EB15" s="611"/>
      <c r="EC15" s="620"/>
    </row>
    <row r="16" spans="2:143" ht="11.25" customHeight="1" x14ac:dyDescent="0.15">
      <c r="B16" s="607" t="s">
        <v>272</v>
      </c>
      <c r="C16" s="608"/>
      <c r="D16" s="608"/>
      <c r="E16" s="608"/>
      <c r="F16" s="608"/>
      <c r="G16" s="608"/>
      <c r="H16" s="608"/>
      <c r="I16" s="608"/>
      <c r="J16" s="608"/>
      <c r="K16" s="608"/>
      <c r="L16" s="608"/>
      <c r="M16" s="608"/>
      <c r="N16" s="608"/>
      <c r="O16" s="608"/>
      <c r="P16" s="608"/>
      <c r="Q16" s="609"/>
      <c r="R16" s="610">
        <v>8496</v>
      </c>
      <c r="S16" s="611"/>
      <c r="T16" s="611"/>
      <c r="U16" s="611"/>
      <c r="V16" s="611"/>
      <c r="W16" s="611"/>
      <c r="X16" s="611"/>
      <c r="Y16" s="612"/>
      <c r="Z16" s="613">
        <v>0.1</v>
      </c>
      <c r="AA16" s="613"/>
      <c r="AB16" s="613"/>
      <c r="AC16" s="613"/>
      <c r="AD16" s="614">
        <v>8496</v>
      </c>
      <c r="AE16" s="614"/>
      <c r="AF16" s="614"/>
      <c r="AG16" s="614"/>
      <c r="AH16" s="614"/>
      <c r="AI16" s="614"/>
      <c r="AJ16" s="614"/>
      <c r="AK16" s="614"/>
      <c r="AL16" s="615">
        <v>0.2</v>
      </c>
      <c r="AM16" s="616"/>
      <c r="AN16" s="616"/>
      <c r="AO16" s="617"/>
      <c r="AP16" s="607" t="s">
        <v>273</v>
      </c>
      <c r="AQ16" s="608"/>
      <c r="AR16" s="608"/>
      <c r="AS16" s="608"/>
      <c r="AT16" s="608"/>
      <c r="AU16" s="608"/>
      <c r="AV16" s="608"/>
      <c r="AW16" s="608"/>
      <c r="AX16" s="608"/>
      <c r="AY16" s="608"/>
      <c r="AZ16" s="608"/>
      <c r="BA16" s="608"/>
      <c r="BB16" s="608"/>
      <c r="BC16" s="608"/>
      <c r="BD16" s="608"/>
      <c r="BE16" s="608"/>
      <c r="BF16" s="609"/>
      <c r="BG16" s="610" t="s">
        <v>245</v>
      </c>
      <c r="BH16" s="611"/>
      <c r="BI16" s="611"/>
      <c r="BJ16" s="611"/>
      <c r="BK16" s="611"/>
      <c r="BL16" s="611"/>
      <c r="BM16" s="611"/>
      <c r="BN16" s="612"/>
      <c r="BO16" s="613" t="s">
        <v>241</v>
      </c>
      <c r="BP16" s="613"/>
      <c r="BQ16" s="613"/>
      <c r="BR16" s="613"/>
      <c r="BS16" s="614" t="s">
        <v>241</v>
      </c>
      <c r="BT16" s="614"/>
      <c r="BU16" s="614"/>
      <c r="BV16" s="614"/>
      <c r="BW16" s="614"/>
      <c r="BX16" s="614"/>
      <c r="BY16" s="614"/>
      <c r="BZ16" s="614"/>
      <c r="CA16" s="614"/>
      <c r="CB16" s="618"/>
      <c r="CD16" s="607" t="s">
        <v>274</v>
      </c>
      <c r="CE16" s="608"/>
      <c r="CF16" s="608"/>
      <c r="CG16" s="608"/>
      <c r="CH16" s="608"/>
      <c r="CI16" s="608"/>
      <c r="CJ16" s="608"/>
      <c r="CK16" s="608"/>
      <c r="CL16" s="608"/>
      <c r="CM16" s="608"/>
      <c r="CN16" s="608"/>
      <c r="CO16" s="608"/>
      <c r="CP16" s="608"/>
      <c r="CQ16" s="609"/>
      <c r="CR16" s="610">
        <v>101175</v>
      </c>
      <c r="CS16" s="611"/>
      <c r="CT16" s="611"/>
      <c r="CU16" s="611"/>
      <c r="CV16" s="611"/>
      <c r="CW16" s="611"/>
      <c r="CX16" s="611"/>
      <c r="CY16" s="612"/>
      <c r="CZ16" s="613">
        <v>1.2</v>
      </c>
      <c r="DA16" s="613"/>
      <c r="DB16" s="613"/>
      <c r="DC16" s="613"/>
      <c r="DD16" s="619" t="s">
        <v>241</v>
      </c>
      <c r="DE16" s="611"/>
      <c r="DF16" s="611"/>
      <c r="DG16" s="611"/>
      <c r="DH16" s="611"/>
      <c r="DI16" s="611"/>
      <c r="DJ16" s="611"/>
      <c r="DK16" s="611"/>
      <c r="DL16" s="611"/>
      <c r="DM16" s="611"/>
      <c r="DN16" s="611"/>
      <c r="DO16" s="611"/>
      <c r="DP16" s="612"/>
      <c r="DQ16" s="619">
        <v>35705</v>
      </c>
      <c r="DR16" s="611"/>
      <c r="DS16" s="611"/>
      <c r="DT16" s="611"/>
      <c r="DU16" s="611"/>
      <c r="DV16" s="611"/>
      <c r="DW16" s="611"/>
      <c r="DX16" s="611"/>
      <c r="DY16" s="611"/>
      <c r="DZ16" s="611"/>
      <c r="EA16" s="611"/>
      <c r="EB16" s="611"/>
      <c r="EC16" s="620"/>
    </row>
    <row r="17" spans="2:133" ht="11.25" customHeight="1" x14ac:dyDescent="0.15">
      <c r="B17" s="607" t="s">
        <v>275</v>
      </c>
      <c r="C17" s="608"/>
      <c r="D17" s="608"/>
      <c r="E17" s="608"/>
      <c r="F17" s="608"/>
      <c r="G17" s="608"/>
      <c r="H17" s="608"/>
      <c r="I17" s="608"/>
      <c r="J17" s="608"/>
      <c r="K17" s="608"/>
      <c r="L17" s="608"/>
      <c r="M17" s="608"/>
      <c r="N17" s="608"/>
      <c r="O17" s="608"/>
      <c r="P17" s="608"/>
      <c r="Q17" s="609"/>
      <c r="R17" s="610">
        <v>27419</v>
      </c>
      <c r="S17" s="611"/>
      <c r="T17" s="611"/>
      <c r="U17" s="611"/>
      <c r="V17" s="611"/>
      <c r="W17" s="611"/>
      <c r="X17" s="611"/>
      <c r="Y17" s="612"/>
      <c r="Z17" s="613">
        <v>0.3</v>
      </c>
      <c r="AA17" s="613"/>
      <c r="AB17" s="613"/>
      <c r="AC17" s="613"/>
      <c r="AD17" s="614">
        <v>27419</v>
      </c>
      <c r="AE17" s="614"/>
      <c r="AF17" s="614"/>
      <c r="AG17" s="614"/>
      <c r="AH17" s="614"/>
      <c r="AI17" s="614"/>
      <c r="AJ17" s="614"/>
      <c r="AK17" s="614"/>
      <c r="AL17" s="615">
        <v>0.5</v>
      </c>
      <c r="AM17" s="616"/>
      <c r="AN17" s="616"/>
      <c r="AO17" s="617"/>
      <c r="AP17" s="607" t="s">
        <v>276</v>
      </c>
      <c r="AQ17" s="608"/>
      <c r="AR17" s="608"/>
      <c r="AS17" s="608"/>
      <c r="AT17" s="608"/>
      <c r="AU17" s="608"/>
      <c r="AV17" s="608"/>
      <c r="AW17" s="608"/>
      <c r="AX17" s="608"/>
      <c r="AY17" s="608"/>
      <c r="AZ17" s="608"/>
      <c r="BA17" s="608"/>
      <c r="BB17" s="608"/>
      <c r="BC17" s="608"/>
      <c r="BD17" s="608"/>
      <c r="BE17" s="608"/>
      <c r="BF17" s="609"/>
      <c r="BG17" s="610" t="s">
        <v>132</v>
      </c>
      <c r="BH17" s="611"/>
      <c r="BI17" s="611"/>
      <c r="BJ17" s="611"/>
      <c r="BK17" s="611"/>
      <c r="BL17" s="611"/>
      <c r="BM17" s="611"/>
      <c r="BN17" s="612"/>
      <c r="BO17" s="613" t="s">
        <v>132</v>
      </c>
      <c r="BP17" s="613"/>
      <c r="BQ17" s="613"/>
      <c r="BR17" s="613"/>
      <c r="BS17" s="614" t="s">
        <v>132</v>
      </c>
      <c r="BT17" s="614"/>
      <c r="BU17" s="614"/>
      <c r="BV17" s="614"/>
      <c r="BW17" s="614"/>
      <c r="BX17" s="614"/>
      <c r="BY17" s="614"/>
      <c r="BZ17" s="614"/>
      <c r="CA17" s="614"/>
      <c r="CB17" s="618"/>
      <c r="CD17" s="607" t="s">
        <v>277</v>
      </c>
      <c r="CE17" s="608"/>
      <c r="CF17" s="608"/>
      <c r="CG17" s="608"/>
      <c r="CH17" s="608"/>
      <c r="CI17" s="608"/>
      <c r="CJ17" s="608"/>
      <c r="CK17" s="608"/>
      <c r="CL17" s="608"/>
      <c r="CM17" s="608"/>
      <c r="CN17" s="608"/>
      <c r="CO17" s="608"/>
      <c r="CP17" s="608"/>
      <c r="CQ17" s="609"/>
      <c r="CR17" s="610">
        <v>556073</v>
      </c>
      <c r="CS17" s="611"/>
      <c r="CT17" s="611"/>
      <c r="CU17" s="611"/>
      <c r="CV17" s="611"/>
      <c r="CW17" s="611"/>
      <c r="CX17" s="611"/>
      <c r="CY17" s="612"/>
      <c r="CZ17" s="613">
        <v>6.8</v>
      </c>
      <c r="DA17" s="613"/>
      <c r="DB17" s="613"/>
      <c r="DC17" s="613"/>
      <c r="DD17" s="619" t="s">
        <v>241</v>
      </c>
      <c r="DE17" s="611"/>
      <c r="DF17" s="611"/>
      <c r="DG17" s="611"/>
      <c r="DH17" s="611"/>
      <c r="DI17" s="611"/>
      <c r="DJ17" s="611"/>
      <c r="DK17" s="611"/>
      <c r="DL17" s="611"/>
      <c r="DM17" s="611"/>
      <c r="DN17" s="611"/>
      <c r="DO17" s="611"/>
      <c r="DP17" s="612"/>
      <c r="DQ17" s="619">
        <v>519137</v>
      </c>
      <c r="DR17" s="611"/>
      <c r="DS17" s="611"/>
      <c r="DT17" s="611"/>
      <c r="DU17" s="611"/>
      <c r="DV17" s="611"/>
      <c r="DW17" s="611"/>
      <c r="DX17" s="611"/>
      <c r="DY17" s="611"/>
      <c r="DZ17" s="611"/>
      <c r="EA17" s="611"/>
      <c r="EB17" s="611"/>
      <c r="EC17" s="620"/>
    </row>
    <row r="18" spans="2:133" ht="11.25" customHeight="1" x14ac:dyDescent="0.15">
      <c r="B18" s="607" t="s">
        <v>278</v>
      </c>
      <c r="C18" s="608"/>
      <c r="D18" s="608"/>
      <c r="E18" s="608"/>
      <c r="F18" s="608"/>
      <c r="G18" s="608"/>
      <c r="H18" s="608"/>
      <c r="I18" s="608"/>
      <c r="J18" s="608"/>
      <c r="K18" s="608"/>
      <c r="L18" s="608"/>
      <c r="M18" s="608"/>
      <c r="N18" s="608"/>
      <c r="O18" s="608"/>
      <c r="P18" s="608"/>
      <c r="Q18" s="609"/>
      <c r="R18" s="610">
        <v>10108</v>
      </c>
      <c r="S18" s="611"/>
      <c r="T18" s="611"/>
      <c r="U18" s="611"/>
      <c r="V18" s="611"/>
      <c r="W18" s="611"/>
      <c r="X18" s="611"/>
      <c r="Y18" s="612"/>
      <c r="Z18" s="613">
        <v>0.1</v>
      </c>
      <c r="AA18" s="613"/>
      <c r="AB18" s="613"/>
      <c r="AC18" s="613"/>
      <c r="AD18" s="614">
        <v>10108</v>
      </c>
      <c r="AE18" s="614"/>
      <c r="AF18" s="614"/>
      <c r="AG18" s="614"/>
      <c r="AH18" s="614"/>
      <c r="AI18" s="614"/>
      <c r="AJ18" s="614"/>
      <c r="AK18" s="614"/>
      <c r="AL18" s="615">
        <v>0.2</v>
      </c>
      <c r="AM18" s="616"/>
      <c r="AN18" s="616"/>
      <c r="AO18" s="617"/>
      <c r="AP18" s="607" t="s">
        <v>279</v>
      </c>
      <c r="AQ18" s="608"/>
      <c r="AR18" s="608"/>
      <c r="AS18" s="608"/>
      <c r="AT18" s="608"/>
      <c r="AU18" s="608"/>
      <c r="AV18" s="608"/>
      <c r="AW18" s="608"/>
      <c r="AX18" s="608"/>
      <c r="AY18" s="608"/>
      <c r="AZ18" s="608"/>
      <c r="BA18" s="608"/>
      <c r="BB18" s="608"/>
      <c r="BC18" s="608"/>
      <c r="BD18" s="608"/>
      <c r="BE18" s="608"/>
      <c r="BF18" s="609"/>
      <c r="BG18" s="610" t="s">
        <v>241</v>
      </c>
      <c r="BH18" s="611"/>
      <c r="BI18" s="611"/>
      <c r="BJ18" s="611"/>
      <c r="BK18" s="611"/>
      <c r="BL18" s="611"/>
      <c r="BM18" s="611"/>
      <c r="BN18" s="612"/>
      <c r="BO18" s="613" t="s">
        <v>241</v>
      </c>
      <c r="BP18" s="613"/>
      <c r="BQ18" s="613"/>
      <c r="BR18" s="613"/>
      <c r="BS18" s="614" t="s">
        <v>255</v>
      </c>
      <c r="BT18" s="614"/>
      <c r="BU18" s="614"/>
      <c r="BV18" s="614"/>
      <c r="BW18" s="614"/>
      <c r="BX18" s="614"/>
      <c r="BY18" s="614"/>
      <c r="BZ18" s="614"/>
      <c r="CA18" s="614"/>
      <c r="CB18" s="618"/>
      <c r="CD18" s="607" t="s">
        <v>280</v>
      </c>
      <c r="CE18" s="608"/>
      <c r="CF18" s="608"/>
      <c r="CG18" s="608"/>
      <c r="CH18" s="608"/>
      <c r="CI18" s="608"/>
      <c r="CJ18" s="608"/>
      <c r="CK18" s="608"/>
      <c r="CL18" s="608"/>
      <c r="CM18" s="608"/>
      <c r="CN18" s="608"/>
      <c r="CO18" s="608"/>
      <c r="CP18" s="608"/>
      <c r="CQ18" s="609"/>
      <c r="CR18" s="610" t="s">
        <v>132</v>
      </c>
      <c r="CS18" s="611"/>
      <c r="CT18" s="611"/>
      <c r="CU18" s="611"/>
      <c r="CV18" s="611"/>
      <c r="CW18" s="611"/>
      <c r="CX18" s="611"/>
      <c r="CY18" s="612"/>
      <c r="CZ18" s="613" t="s">
        <v>241</v>
      </c>
      <c r="DA18" s="613"/>
      <c r="DB18" s="613"/>
      <c r="DC18" s="613"/>
      <c r="DD18" s="619" t="s">
        <v>255</v>
      </c>
      <c r="DE18" s="611"/>
      <c r="DF18" s="611"/>
      <c r="DG18" s="611"/>
      <c r="DH18" s="611"/>
      <c r="DI18" s="611"/>
      <c r="DJ18" s="611"/>
      <c r="DK18" s="611"/>
      <c r="DL18" s="611"/>
      <c r="DM18" s="611"/>
      <c r="DN18" s="611"/>
      <c r="DO18" s="611"/>
      <c r="DP18" s="612"/>
      <c r="DQ18" s="619" t="s">
        <v>255</v>
      </c>
      <c r="DR18" s="611"/>
      <c r="DS18" s="611"/>
      <c r="DT18" s="611"/>
      <c r="DU18" s="611"/>
      <c r="DV18" s="611"/>
      <c r="DW18" s="611"/>
      <c r="DX18" s="611"/>
      <c r="DY18" s="611"/>
      <c r="DZ18" s="611"/>
      <c r="EA18" s="611"/>
      <c r="EB18" s="611"/>
      <c r="EC18" s="620"/>
    </row>
    <row r="19" spans="2:133" ht="11.25" customHeight="1" x14ac:dyDescent="0.15">
      <c r="B19" s="607" t="s">
        <v>281</v>
      </c>
      <c r="C19" s="608"/>
      <c r="D19" s="608"/>
      <c r="E19" s="608"/>
      <c r="F19" s="608"/>
      <c r="G19" s="608"/>
      <c r="H19" s="608"/>
      <c r="I19" s="608"/>
      <c r="J19" s="608"/>
      <c r="K19" s="608"/>
      <c r="L19" s="608"/>
      <c r="M19" s="608"/>
      <c r="N19" s="608"/>
      <c r="O19" s="608"/>
      <c r="P19" s="608"/>
      <c r="Q19" s="609"/>
      <c r="R19" s="610">
        <v>9956</v>
      </c>
      <c r="S19" s="611"/>
      <c r="T19" s="611"/>
      <c r="U19" s="611"/>
      <c r="V19" s="611"/>
      <c r="W19" s="611"/>
      <c r="X19" s="611"/>
      <c r="Y19" s="612"/>
      <c r="Z19" s="613">
        <v>0.1</v>
      </c>
      <c r="AA19" s="613"/>
      <c r="AB19" s="613"/>
      <c r="AC19" s="613"/>
      <c r="AD19" s="614">
        <v>9956</v>
      </c>
      <c r="AE19" s="614"/>
      <c r="AF19" s="614"/>
      <c r="AG19" s="614"/>
      <c r="AH19" s="614"/>
      <c r="AI19" s="614"/>
      <c r="AJ19" s="614"/>
      <c r="AK19" s="614"/>
      <c r="AL19" s="615">
        <v>0.2</v>
      </c>
      <c r="AM19" s="616"/>
      <c r="AN19" s="616"/>
      <c r="AO19" s="617"/>
      <c r="AP19" s="607" t="s">
        <v>282</v>
      </c>
      <c r="AQ19" s="608"/>
      <c r="AR19" s="608"/>
      <c r="AS19" s="608"/>
      <c r="AT19" s="608"/>
      <c r="AU19" s="608"/>
      <c r="AV19" s="608"/>
      <c r="AW19" s="608"/>
      <c r="AX19" s="608"/>
      <c r="AY19" s="608"/>
      <c r="AZ19" s="608"/>
      <c r="BA19" s="608"/>
      <c r="BB19" s="608"/>
      <c r="BC19" s="608"/>
      <c r="BD19" s="608"/>
      <c r="BE19" s="608"/>
      <c r="BF19" s="609"/>
      <c r="BG19" s="610" t="s">
        <v>241</v>
      </c>
      <c r="BH19" s="611"/>
      <c r="BI19" s="611"/>
      <c r="BJ19" s="611"/>
      <c r="BK19" s="611"/>
      <c r="BL19" s="611"/>
      <c r="BM19" s="611"/>
      <c r="BN19" s="612"/>
      <c r="BO19" s="613" t="s">
        <v>245</v>
      </c>
      <c r="BP19" s="613"/>
      <c r="BQ19" s="613"/>
      <c r="BR19" s="613"/>
      <c r="BS19" s="614" t="s">
        <v>132</v>
      </c>
      <c r="BT19" s="614"/>
      <c r="BU19" s="614"/>
      <c r="BV19" s="614"/>
      <c r="BW19" s="614"/>
      <c r="BX19" s="614"/>
      <c r="BY19" s="614"/>
      <c r="BZ19" s="614"/>
      <c r="CA19" s="614"/>
      <c r="CB19" s="618"/>
      <c r="CD19" s="607" t="s">
        <v>283</v>
      </c>
      <c r="CE19" s="608"/>
      <c r="CF19" s="608"/>
      <c r="CG19" s="608"/>
      <c r="CH19" s="608"/>
      <c r="CI19" s="608"/>
      <c r="CJ19" s="608"/>
      <c r="CK19" s="608"/>
      <c r="CL19" s="608"/>
      <c r="CM19" s="608"/>
      <c r="CN19" s="608"/>
      <c r="CO19" s="608"/>
      <c r="CP19" s="608"/>
      <c r="CQ19" s="609"/>
      <c r="CR19" s="610" t="s">
        <v>255</v>
      </c>
      <c r="CS19" s="611"/>
      <c r="CT19" s="611"/>
      <c r="CU19" s="611"/>
      <c r="CV19" s="611"/>
      <c r="CW19" s="611"/>
      <c r="CX19" s="611"/>
      <c r="CY19" s="612"/>
      <c r="CZ19" s="613" t="s">
        <v>255</v>
      </c>
      <c r="DA19" s="613"/>
      <c r="DB19" s="613"/>
      <c r="DC19" s="613"/>
      <c r="DD19" s="619" t="s">
        <v>241</v>
      </c>
      <c r="DE19" s="611"/>
      <c r="DF19" s="611"/>
      <c r="DG19" s="611"/>
      <c r="DH19" s="611"/>
      <c r="DI19" s="611"/>
      <c r="DJ19" s="611"/>
      <c r="DK19" s="611"/>
      <c r="DL19" s="611"/>
      <c r="DM19" s="611"/>
      <c r="DN19" s="611"/>
      <c r="DO19" s="611"/>
      <c r="DP19" s="612"/>
      <c r="DQ19" s="619" t="s">
        <v>241</v>
      </c>
      <c r="DR19" s="611"/>
      <c r="DS19" s="611"/>
      <c r="DT19" s="611"/>
      <c r="DU19" s="611"/>
      <c r="DV19" s="611"/>
      <c r="DW19" s="611"/>
      <c r="DX19" s="611"/>
      <c r="DY19" s="611"/>
      <c r="DZ19" s="611"/>
      <c r="EA19" s="611"/>
      <c r="EB19" s="611"/>
      <c r="EC19" s="620"/>
    </row>
    <row r="20" spans="2:133" ht="11.25" customHeight="1" x14ac:dyDescent="0.15">
      <c r="B20" s="623" t="s">
        <v>284</v>
      </c>
      <c r="C20" s="624"/>
      <c r="D20" s="624"/>
      <c r="E20" s="624"/>
      <c r="F20" s="624"/>
      <c r="G20" s="624"/>
      <c r="H20" s="624"/>
      <c r="I20" s="624"/>
      <c r="J20" s="624"/>
      <c r="K20" s="624"/>
      <c r="L20" s="624"/>
      <c r="M20" s="624"/>
      <c r="N20" s="624"/>
      <c r="O20" s="624"/>
      <c r="P20" s="624"/>
      <c r="Q20" s="625"/>
      <c r="R20" s="610">
        <v>152</v>
      </c>
      <c r="S20" s="611"/>
      <c r="T20" s="611"/>
      <c r="U20" s="611"/>
      <c r="V20" s="611"/>
      <c r="W20" s="611"/>
      <c r="X20" s="611"/>
      <c r="Y20" s="612"/>
      <c r="Z20" s="613">
        <v>0</v>
      </c>
      <c r="AA20" s="613"/>
      <c r="AB20" s="613"/>
      <c r="AC20" s="613"/>
      <c r="AD20" s="614">
        <v>152</v>
      </c>
      <c r="AE20" s="614"/>
      <c r="AF20" s="614"/>
      <c r="AG20" s="614"/>
      <c r="AH20" s="614"/>
      <c r="AI20" s="614"/>
      <c r="AJ20" s="614"/>
      <c r="AK20" s="614"/>
      <c r="AL20" s="615">
        <v>0</v>
      </c>
      <c r="AM20" s="616"/>
      <c r="AN20" s="616"/>
      <c r="AO20" s="617"/>
      <c r="AP20" s="607" t="s">
        <v>285</v>
      </c>
      <c r="AQ20" s="608"/>
      <c r="AR20" s="608"/>
      <c r="AS20" s="608"/>
      <c r="AT20" s="608"/>
      <c r="AU20" s="608"/>
      <c r="AV20" s="608"/>
      <c r="AW20" s="608"/>
      <c r="AX20" s="608"/>
      <c r="AY20" s="608"/>
      <c r="AZ20" s="608"/>
      <c r="BA20" s="608"/>
      <c r="BB20" s="608"/>
      <c r="BC20" s="608"/>
      <c r="BD20" s="608"/>
      <c r="BE20" s="608"/>
      <c r="BF20" s="609"/>
      <c r="BG20" s="610" t="s">
        <v>245</v>
      </c>
      <c r="BH20" s="611"/>
      <c r="BI20" s="611"/>
      <c r="BJ20" s="611"/>
      <c r="BK20" s="611"/>
      <c r="BL20" s="611"/>
      <c r="BM20" s="611"/>
      <c r="BN20" s="612"/>
      <c r="BO20" s="613" t="s">
        <v>241</v>
      </c>
      <c r="BP20" s="613"/>
      <c r="BQ20" s="613"/>
      <c r="BR20" s="613"/>
      <c r="BS20" s="614" t="s">
        <v>245</v>
      </c>
      <c r="BT20" s="614"/>
      <c r="BU20" s="614"/>
      <c r="BV20" s="614"/>
      <c r="BW20" s="614"/>
      <c r="BX20" s="614"/>
      <c r="BY20" s="614"/>
      <c r="BZ20" s="614"/>
      <c r="CA20" s="614"/>
      <c r="CB20" s="618"/>
      <c r="CD20" s="607" t="s">
        <v>286</v>
      </c>
      <c r="CE20" s="608"/>
      <c r="CF20" s="608"/>
      <c r="CG20" s="608"/>
      <c r="CH20" s="608"/>
      <c r="CI20" s="608"/>
      <c r="CJ20" s="608"/>
      <c r="CK20" s="608"/>
      <c r="CL20" s="608"/>
      <c r="CM20" s="608"/>
      <c r="CN20" s="608"/>
      <c r="CO20" s="608"/>
      <c r="CP20" s="608"/>
      <c r="CQ20" s="609"/>
      <c r="CR20" s="610">
        <v>8172311</v>
      </c>
      <c r="CS20" s="611"/>
      <c r="CT20" s="611"/>
      <c r="CU20" s="611"/>
      <c r="CV20" s="611"/>
      <c r="CW20" s="611"/>
      <c r="CX20" s="611"/>
      <c r="CY20" s="612"/>
      <c r="CZ20" s="613">
        <v>100</v>
      </c>
      <c r="DA20" s="613"/>
      <c r="DB20" s="613"/>
      <c r="DC20" s="613"/>
      <c r="DD20" s="619">
        <v>713011</v>
      </c>
      <c r="DE20" s="611"/>
      <c r="DF20" s="611"/>
      <c r="DG20" s="611"/>
      <c r="DH20" s="611"/>
      <c r="DI20" s="611"/>
      <c r="DJ20" s="611"/>
      <c r="DK20" s="611"/>
      <c r="DL20" s="611"/>
      <c r="DM20" s="611"/>
      <c r="DN20" s="611"/>
      <c r="DO20" s="611"/>
      <c r="DP20" s="612"/>
      <c r="DQ20" s="619">
        <v>5755665</v>
      </c>
      <c r="DR20" s="611"/>
      <c r="DS20" s="611"/>
      <c r="DT20" s="611"/>
      <c r="DU20" s="611"/>
      <c r="DV20" s="611"/>
      <c r="DW20" s="611"/>
      <c r="DX20" s="611"/>
      <c r="DY20" s="611"/>
      <c r="DZ20" s="611"/>
      <c r="EA20" s="611"/>
      <c r="EB20" s="611"/>
      <c r="EC20" s="620"/>
    </row>
    <row r="21" spans="2:133" ht="11.25" customHeight="1" x14ac:dyDescent="0.15">
      <c r="B21" s="607" t="s">
        <v>287</v>
      </c>
      <c r="C21" s="608"/>
      <c r="D21" s="608"/>
      <c r="E21" s="608"/>
      <c r="F21" s="608"/>
      <c r="G21" s="608"/>
      <c r="H21" s="608"/>
      <c r="I21" s="608"/>
      <c r="J21" s="608"/>
      <c r="K21" s="608"/>
      <c r="L21" s="608"/>
      <c r="M21" s="608"/>
      <c r="N21" s="608"/>
      <c r="O21" s="608"/>
      <c r="P21" s="608"/>
      <c r="Q21" s="609"/>
      <c r="R21" s="610">
        <v>3182826</v>
      </c>
      <c r="S21" s="611"/>
      <c r="T21" s="611"/>
      <c r="U21" s="611"/>
      <c r="V21" s="611"/>
      <c r="W21" s="611"/>
      <c r="X21" s="611"/>
      <c r="Y21" s="612"/>
      <c r="Z21" s="613">
        <v>37.6</v>
      </c>
      <c r="AA21" s="613"/>
      <c r="AB21" s="613"/>
      <c r="AC21" s="613"/>
      <c r="AD21" s="614">
        <v>2838470</v>
      </c>
      <c r="AE21" s="614"/>
      <c r="AF21" s="614"/>
      <c r="AG21" s="614"/>
      <c r="AH21" s="614"/>
      <c r="AI21" s="614"/>
      <c r="AJ21" s="614"/>
      <c r="AK21" s="614"/>
      <c r="AL21" s="615">
        <v>56.5</v>
      </c>
      <c r="AM21" s="616"/>
      <c r="AN21" s="616"/>
      <c r="AO21" s="617"/>
      <c r="AP21" s="607" t="s">
        <v>288</v>
      </c>
      <c r="AQ21" s="626"/>
      <c r="AR21" s="626"/>
      <c r="AS21" s="626"/>
      <c r="AT21" s="626"/>
      <c r="AU21" s="626"/>
      <c r="AV21" s="626"/>
      <c r="AW21" s="626"/>
      <c r="AX21" s="626"/>
      <c r="AY21" s="626"/>
      <c r="AZ21" s="626"/>
      <c r="BA21" s="626"/>
      <c r="BB21" s="626"/>
      <c r="BC21" s="626"/>
      <c r="BD21" s="626"/>
      <c r="BE21" s="626"/>
      <c r="BF21" s="627"/>
      <c r="BG21" s="610" t="s">
        <v>255</v>
      </c>
      <c r="BH21" s="611"/>
      <c r="BI21" s="611"/>
      <c r="BJ21" s="611"/>
      <c r="BK21" s="611"/>
      <c r="BL21" s="611"/>
      <c r="BM21" s="611"/>
      <c r="BN21" s="612"/>
      <c r="BO21" s="613" t="s">
        <v>241</v>
      </c>
      <c r="BP21" s="613"/>
      <c r="BQ21" s="613"/>
      <c r="BR21" s="613"/>
      <c r="BS21" s="614" t="s">
        <v>241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289</v>
      </c>
      <c r="C22" s="608"/>
      <c r="D22" s="608"/>
      <c r="E22" s="608"/>
      <c r="F22" s="608"/>
      <c r="G22" s="608"/>
      <c r="H22" s="608"/>
      <c r="I22" s="608"/>
      <c r="J22" s="608"/>
      <c r="K22" s="608"/>
      <c r="L22" s="608"/>
      <c r="M22" s="608"/>
      <c r="N22" s="608"/>
      <c r="O22" s="608"/>
      <c r="P22" s="608"/>
      <c r="Q22" s="609"/>
      <c r="R22" s="610">
        <v>2838470</v>
      </c>
      <c r="S22" s="611"/>
      <c r="T22" s="611"/>
      <c r="U22" s="611"/>
      <c r="V22" s="611"/>
      <c r="W22" s="611"/>
      <c r="X22" s="611"/>
      <c r="Y22" s="612"/>
      <c r="Z22" s="613">
        <v>33.6</v>
      </c>
      <c r="AA22" s="613"/>
      <c r="AB22" s="613"/>
      <c r="AC22" s="613"/>
      <c r="AD22" s="614">
        <v>2838470</v>
      </c>
      <c r="AE22" s="614"/>
      <c r="AF22" s="614"/>
      <c r="AG22" s="614"/>
      <c r="AH22" s="614"/>
      <c r="AI22" s="614"/>
      <c r="AJ22" s="614"/>
      <c r="AK22" s="614"/>
      <c r="AL22" s="615">
        <v>56.5</v>
      </c>
      <c r="AM22" s="616"/>
      <c r="AN22" s="616"/>
      <c r="AO22" s="617"/>
      <c r="AP22" s="607" t="s">
        <v>290</v>
      </c>
      <c r="AQ22" s="626"/>
      <c r="AR22" s="626"/>
      <c r="AS22" s="626"/>
      <c r="AT22" s="626"/>
      <c r="AU22" s="626"/>
      <c r="AV22" s="626"/>
      <c r="AW22" s="626"/>
      <c r="AX22" s="626"/>
      <c r="AY22" s="626"/>
      <c r="AZ22" s="626"/>
      <c r="BA22" s="626"/>
      <c r="BB22" s="626"/>
      <c r="BC22" s="626"/>
      <c r="BD22" s="626"/>
      <c r="BE22" s="626"/>
      <c r="BF22" s="627"/>
      <c r="BG22" s="610" t="s">
        <v>245</v>
      </c>
      <c r="BH22" s="611"/>
      <c r="BI22" s="611"/>
      <c r="BJ22" s="611"/>
      <c r="BK22" s="611"/>
      <c r="BL22" s="611"/>
      <c r="BM22" s="611"/>
      <c r="BN22" s="612"/>
      <c r="BO22" s="613" t="s">
        <v>245</v>
      </c>
      <c r="BP22" s="613"/>
      <c r="BQ22" s="613"/>
      <c r="BR22" s="613"/>
      <c r="BS22" s="614" t="s">
        <v>132</v>
      </c>
      <c r="BT22" s="614"/>
      <c r="BU22" s="614"/>
      <c r="BV22" s="614"/>
      <c r="BW22" s="614"/>
      <c r="BX22" s="614"/>
      <c r="BY22" s="614"/>
      <c r="BZ22" s="614"/>
      <c r="CA22" s="614"/>
      <c r="CB22" s="618"/>
      <c r="CD22" s="592" t="s">
        <v>291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292</v>
      </c>
      <c r="C23" s="608"/>
      <c r="D23" s="608"/>
      <c r="E23" s="608"/>
      <c r="F23" s="608"/>
      <c r="G23" s="608"/>
      <c r="H23" s="608"/>
      <c r="I23" s="608"/>
      <c r="J23" s="608"/>
      <c r="K23" s="608"/>
      <c r="L23" s="608"/>
      <c r="M23" s="608"/>
      <c r="N23" s="608"/>
      <c r="O23" s="608"/>
      <c r="P23" s="608"/>
      <c r="Q23" s="609"/>
      <c r="R23" s="610">
        <v>275087</v>
      </c>
      <c r="S23" s="611"/>
      <c r="T23" s="611"/>
      <c r="U23" s="611"/>
      <c r="V23" s="611"/>
      <c r="W23" s="611"/>
      <c r="X23" s="611"/>
      <c r="Y23" s="612"/>
      <c r="Z23" s="613">
        <v>3.3</v>
      </c>
      <c r="AA23" s="613"/>
      <c r="AB23" s="613"/>
      <c r="AC23" s="613"/>
      <c r="AD23" s="614" t="s">
        <v>255</v>
      </c>
      <c r="AE23" s="614"/>
      <c r="AF23" s="614"/>
      <c r="AG23" s="614"/>
      <c r="AH23" s="614"/>
      <c r="AI23" s="614"/>
      <c r="AJ23" s="614"/>
      <c r="AK23" s="614"/>
      <c r="AL23" s="615" t="s">
        <v>132</v>
      </c>
      <c r="AM23" s="616"/>
      <c r="AN23" s="616"/>
      <c r="AO23" s="617"/>
      <c r="AP23" s="607" t="s">
        <v>293</v>
      </c>
      <c r="AQ23" s="626"/>
      <c r="AR23" s="626"/>
      <c r="AS23" s="626"/>
      <c r="AT23" s="626"/>
      <c r="AU23" s="626"/>
      <c r="AV23" s="626"/>
      <c r="AW23" s="626"/>
      <c r="AX23" s="626"/>
      <c r="AY23" s="626"/>
      <c r="AZ23" s="626"/>
      <c r="BA23" s="626"/>
      <c r="BB23" s="626"/>
      <c r="BC23" s="626"/>
      <c r="BD23" s="626"/>
      <c r="BE23" s="626"/>
      <c r="BF23" s="627"/>
      <c r="BG23" s="610" t="s">
        <v>132</v>
      </c>
      <c r="BH23" s="611"/>
      <c r="BI23" s="611"/>
      <c r="BJ23" s="611"/>
      <c r="BK23" s="611"/>
      <c r="BL23" s="611"/>
      <c r="BM23" s="611"/>
      <c r="BN23" s="612"/>
      <c r="BO23" s="613" t="s">
        <v>132</v>
      </c>
      <c r="BP23" s="613"/>
      <c r="BQ23" s="613"/>
      <c r="BR23" s="613"/>
      <c r="BS23" s="614" t="s">
        <v>132</v>
      </c>
      <c r="BT23" s="614"/>
      <c r="BU23" s="614"/>
      <c r="BV23" s="614"/>
      <c r="BW23" s="614"/>
      <c r="BX23" s="614"/>
      <c r="BY23" s="614"/>
      <c r="BZ23" s="614"/>
      <c r="CA23" s="614"/>
      <c r="CB23" s="618"/>
      <c r="CD23" s="592" t="s">
        <v>230</v>
      </c>
      <c r="CE23" s="593"/>
      <c r="CF23" s="593"/>
      <c r="CG23" s="593"/>
      <c r="CH23" s="593"/>
      <c r="CI23" s="593"/>
      <c r="CJ23" s="593"/>
      <c r="CK23" s="593"/>
      <c r="CL23" s="593"/>
      <c r="CM23" s="593"/>
      <c r="CN23" s="593"/>
      <c r="CO23" s="593"/>
      <c r="CP23" s="593"/>
      <c r="CQ23" s="594"/>
      <c r="CR23" s="592" t="s">
        <v>294</v>
      </c>
      <c r="CS23" s="593"/>
      <c r="CT23" s="593"/>
      <c r="CU23" s="593"/>
      <c r="CV23" s="593"/>
      <c r="CW23" s="593"/>
      <c r="CX23" s="593"/>
      <c r="CY23" s="594"/>
      <c r="CZ23" s="592" t="s">
        <v>295</v>
      </c>
      <c r="DA23" s="593"/>
      <c r="DB23" s="593"/>
      <c r="DC23" s="594"/>
      <c r="DD23" s="592" t="s">
        <v>296</v>
      </c>
      <c r="DE23" s="593"/>
      <c r="DF23" s="593"/>
      <c r="DG23" s="593"/>
      <c r="DH23" s="593"/>
      <c r="DI23" s="593"/>
      <c r="DJ23" s="593"/>
      <c r="DK23" s="594"/>
      <c r="DL23" s="637" t="s">
        <v>297</v>
      </c>
      <c r="DM23" s="638"/>
      <c r="DN23" s="638"/>
      <c r="DO23" s="638"/>
      <c r="DP23" s="638"/>
      <c r="DQ23" s="638"/>
      <c r="DR23" s="638"/>
      <c r="DS23" s="638"/>
      <c r="DT23" s="638"/>
      <c r="DU23" s="638"/>
      <c r="DV23" s="639"/>
      <c r="DW23" s="592" t="s">
        <v>298</v>
      </c>
      <c r="DX23" s="593"/>
      <c r="DY23" s="593"/>
      <c r="DZ23" s="593"/>
      <c r="EA23" s="593"/>
      <c r="EB23" s="593"/>
      <c r="EC23" s="594"/>
    </row>
    <row r="24" spans="2:133" ht="11.25" customHeight="1" x14ac:dyDescent="0.15">
      <c r="B24" s="607" t="s">
        <v>299</v>
      </c>
      <c r="C24" s="608"/>
      <c r="D24" s="608"/>
      <c r="E24" s="608"/>
      <c r="F24" s="608"/>
      <c r="G24" s="608"/>
      <c r="H24" s="608"/>
      <c r="I24" s="608"/>
      <c r="J24" s="608"/>
      <c r="K24" s="608"/>
      <c r="L24" s="608"/>
      <c r="M24" s="608"/>
      <c r="N24" s="608"/>
      <c r="O24" s="608"/>
      <c r="P24" s="608"/>
      <c r="Q24" s="609"/>
      <c r="R24" s="610">
        <v>69269</v>
      </c>
      <c r="S24" s="611"/>
      <c r="T24" s="611"/>
      <c r="U24" s="611"/>
      <c r="V24" s="611"/>
      <c r="W24" s="611"/>
      <c r="X24" s="611"/>
      <c r="Y24" s="612"/>
      <c r="Z24" s="613">
        <v>0.8</v>
      </c>
      <c r="AA24" s="613"/>
      <c r="AB24" s="613"/>
      <c r="AC24" s="613"/>
      <c r="AD24" s="614" t="s">
        <v>255</v>
      </c>
      <c r="AE24" s="614"/>
      <c r="AF24" s="614"/>
      <c r="AG24" s="614"/>
      <c r="AH24" s="614"/>
      <c r="AI24" s="614"/>
      <c r="AJ24" s="614"/>
      <c r="AK24" s="614"/>
      <c r="AL24" s="615" t="s">
        <v>132</v>
      </c>
      <c r="AM24" s="616"/>
      <c r="AN24" s="616"/>
      <c r="AO24" s="617"/>
      <c r="AP24" s="607" t="s">
        <v>300</v>
      </c>
      <c r="AQ24" s="626"/>
      <c r="AR24" s="626"/>
      <c r="AS24" s="626"/>
      <c r="AT24" s="626"/>
      <c r="AU24" s="626"/>
      <c r="AV24" s="626"/>
      <c r="AW24" s="626"/>
      <c r="AX24" s="626"/>
      <c r="AY24" s="626"/>
      <c r="AZ24" s="626"/>
      <c r="BA24" s="626"/>
      <c r="BB24" s="626"/>
      <c r="BC24" s="626"/>
      <c r="BD24" s="626"/>
      <c r="BE24" s="626"/>
      <c r="BF24" s="627"/>
      <c r="BG24" s="610" t="s">
        <v>132</v>
      </c>
      <c r="BH24" s="611"/>
      <c r="BI24" s="611"/>
      <c r="BJ24" s="611"/>
      <c r="BK24" s="611"/>
      <c r="BL24" s="611"/>
      <c r="BM24" s="611"/>
      <c r="BN24" s="612"/>
      <c r="BO24" s="613" t="s">
        <v>255</v>
      </c>
      <c r="BP24" s="613"/>
      <c r="BQ24" s="613"/>
      <c r="BR24" s="613"/>
      <c r="BS24" s="614" t="s">
        <v>132</v>
      </c>
      <c r="BT24" s="614"/>
      <c r="BU24" s="614"/>
      <c r="BV24" s="614"/>
      <c r="BW24" s="614"/>
      <c r="BX24" s="614"/>
      <c r="BY24" s="614"/>
      <c r="BZ24" s="614"/>
      <c r="CA24" s="614"/>
      <c r="CB24" s="618"/>
      <c r="CD24" s="596" t="s">
        <v>301</v>
      </c>
      <c r="CE24" s="597"/>
      <c r="CF24" s="597"/>
      <c r="CG24" s="597"/>
      <c r="CH24" s="597"/>
      <c r="CI24" s="597"/>
      <c r="CJ24" s="597"/>
      <c r="CK24" s="597"/>
      <c r="CL24" s="597"/>
      <c r="CM24" s="597"/>
      <c r="CN24" s="597"/>
      <c r="CO24" s="597"/>
      <c r="CP24" s="597"/>
      <c r="CQ24" s="598"/>
      <c r="CR24" s="599">
        <v>2888377</v>
      </c>
      <c r="CS24" s="600"/>
      <c r="CT24" s="600"/>
      <c r="CU24" s="600"/>
      <c r="CV24" s="600"/>
      <c r="CW24" s="600"/>
      <c r="CX24" s="600"/>
      <c r="CY24" s="601"/>
      <c r="CZ24" s="604">
        <v>35.299999999999997</v>
      </c>
      <c r="DA24" s="605"/>
      <c r="DB24" s="605"/>
      <c r="DC24" s="621"/>
      <c r="DD24" s="642">
        <v>1968709</v>
      </c>
      <c r="DE24" s="600"/>
      <c r="DF24" s="600"/>
      <c r="DG24" s="600"/>
      <c r="DH24" s="600"/>
      <c r="DI24" s="600"/>
      <c r="DJ24" s="600"/>
      <c r="DK24" s="601"/>
      <c r="DL24" s="642">
        <v>1805618</v>
      </c>
      <c r="DM24" s="600"/>
      <c r="DN24" s="600"/>
      <c r="DO24" s="600"/>
      <c r="DP24" s="600"/>
      <c r="DQ24" s="600"/>
      <c r="DR24" s="600"/>
      <c r="DS24" s="600"/>
      <c r="DT24" s="600"/>
      <c r="DU24" s="600"/>
      <c r="DV24" s="601"/>
      <c r="DW24" s="604">
        <v>35.5</v>
      </c>
      <c r="DX24" s="605"/>
      <c r="DY24" s="605"/>
      <c r="DZ24" s="605"/>
      <c r="EA24" s="605"/>
      <c r="EB24" s="605"/>
      <c r="EC24" s="606"/>
    </row>
    <row r="25" spans="2:133" ht="11.25" customHeight="1" x14ac:dyDescent="0.15">
      <c r="B25" s="607" t="s">
        <v>302</v>
      </c>
      <c r="C25" s="608"/>
      <c r="D25" s="608"/>
      <c r="E25" s="608"/>
      <c r="F25" s="608"/>
      <c r="G25" s="608"/>
      <c r="H25" s="608"/>
      <c r="I25" s="608"/>
      <c r="J25" s="608"/>
      <c r="K25" s="608"/>
      <c r="L25" s="608"/>
      <c r="M25" s="608"/>
      <c r="N25" s="608"/>
      <c r="O25" s="608"/>
      <c r="P25" s="608"/>
      <c r="Q25" s="609"/>
      <c r="R25" s="610">
        <v>5340219</v>
      </c>
      <c r="S25" s="611"/>
      <c r="T25" s="611"/>
      <c r="U25" s="611"/>
      <c r="V25" s="611"/>
      <c r="W25" s="611"/>
      <c r="X25" s="611"/>
      <c r="Y25" s="612"/>
      <c r="Z25" s="613">
        <v>63.1</v>
      </c>
      <c r="AA25" s="613"/>
      <c r="AB25" s="613"/>
      <c r="AC25" s="613"/>
      <c r="AD25" s="614">
        <v>4995863</v>
      </c>
      <c r="AE25" s="614"/>
      <c r="AF25" s="614"/>
      <c r="AG25" s="614"/>
      <c r="AH25" s="614"/>
      <c r="AI25" s="614"/>
      <c r="AJ25" s="614"/>
      <c r="AK25" s="614"/>
      <c r="AL25" s="615">
        <v>99.5</v>
      </c>
      <c r="AM25" s="616"/>
      <c r="AN25" s="616"/>
      <c r="AO25" s="617"/>
      <c r="AP25" s="607" t="s">
        <v>303</v>
      </c>
      <c r="AQ25" s="626"/>
      <c r="AR25" s="626"/>
      <c r="AS25" s="626"/>
      <c r="AT25" s="626"/>
      <c r="AU25" s="626"/>
      <c r="AV25" s="626"/>
      <c r="AW25" s="626"/>
      <c r="AX25" s="626"/>
      <c r="AY25" s="626"/>
      <c r="AZ25" s="626"/>
      <c r="BA25" s="626"/>
      <c r="BB25" s="626"/>
      <c r="BC25" s="626"/>
      <c r="BD25" s="626"/>
      <c r="BE25" s="626"/>
      <c r="BF25" s="627"/>
      <c r="BG25" s="610" t="s">
        <v>245</v>
      </c>
      <c r="BH25" s="611"/>
      <c r="BI25" s="611"/>
      <c r="BJ25" s="611"/>
      <c r="BK25" s="611"/>
      <c r="BL25" s="611"/>
      <c r="BM25" s="611"/>
      <c r="BN25" s="612"/>
      <c r="BO25" s="613" t="s">
        <v>241</v>
      </c>
      <c r="BP25" s="613"/>
      <c r="BQ25" s="613"/>
      <c r="BR25" s="613"/>
      <c r="BS25" s="614" t="s">
        <v>132</v>
      </c>
      <c r="BT25" s="614"/>
      <c r="BU25" s="614"/>
      <c r="BV25" s="614"/>
      <c r="BW25" s="614"/>
      <c r="BX25" s="614"/>
      <c r="BY25" s="614"/>
      <c r="BZ25" s="614"/>
      <c r="CA25" s="614"/>
      <c r="CB25" s="618"/>
      <c r="CD25" s="607" t="s">
        <v>304</v>
      </c>
      <c r="CE25" s="608"/>
      <c r="CF25" s="608"/>
      <c r="CG25" s="608"/>
      <c r="CH25" s="608"/>
      <c r="CI25" s="608"/>
      <c r="CJ25" s="608"/>
      <c r="CK25" s="608"/>
      <c r="CL25" s="608"/>
      <c r="CM25" s="608"/>
      <c r="CN25" s="608"/>
      <c r="CO25" s="608"/>
      <c r="CP25" s="608"/>
      <c r="CQ25" s="609"/>
      <c r="CR25" s="610">
        <v>1319942</v>
      </c>
      <c r="CS25" s="643"/>
      <c r="CT25" s="643"/>
      <c r="CU25" s="643"/>
      <c r="CV25" s="643"/>
      <c r="CW25" s="643"/>
      <c r="CX25" s="643"/>
      <c r="CY25" s="644"/>
      <c r="CZ25" s="615">
        <v>16.2</v>
      </c>
      <c r="DA25" s="640"/>
      <c r="DB25" s="640"/>
      <c r="DC25" s="645"/>
      <c r="DD25" s="619">
        <v>1199590</v>
      </c>
      <c r="DE25" s="643"/>
      <c r="DF25" s="643"/>
      <c r="DG25" s="643"/>
      <c r="DH25" s="643"/>
      <c r="DI25" s="643"/>
      <c r="DJ25" s="643"/>
      <c r="DK25" s="644"/>
      <c r="DL25" s="619">
        <v>1041296</v>
      </c>
      <c r="DM25" s="643"/>
      <c r="DN25" s="643"/>
      <c r="DO25" s="643"/>
      <c r="DP25" s="643"/>
      <c r="DQ25" s="643"/>
      <c r="DR25" s="643"/>
      <c r="DS25" s="643"/>
      <c r="DT25" s="643"/>
      <c r="DU25" s="643"/>
      <c r="DV25" s="644"/>
      <c r="DW25" s="615">
        <v>20.5</v>
      </c>
      <c r="DX25" s="640"/>
      <c r="DY25" s="640"/>
      <c r="DZ25" s="640"/>
      <c r="EA25" s="640"/>
      <c r="EB25" s="640"/>
      <c r="EC25" s="641"/>
    </row>
    <row r="26" spans="2:133" ht="11.25" customHeight="1" x14ac:dyDescent="0.15">
      <c r="B26" s="607" t="s">
        <v>305</v>
      </c>
      <c r="C26" s="608"/>
      <c r="D26" s="608"/>
      <c r="E26" s="608"/>
      <c r="F26" s="608"/>
      <c r="G26" s="608"/>
      <c r="H26" s="608"/>
      <c r="I26" s="608"/>
      <c r="J26" s="608"/>
      <c r="K26" s="608"/>
      <c r="L26" s="608"/>
      <c r="M26" s="608"/>
      <c r="N26" s="608"/>
      <c r="O26" s="608"/>
      <c r="P26" s="608"/>
      <c r="Q26" s="609"/>
      <c r="R26" s="610">
        <v>1231</v>
      </c>
      <c r="S26" s="611"/>
      <c r="T26" s="611"/>
      <c r="U26" s="611"/>
      <c r="V26" s="611"/>
      <c r="W26" s="611"/>
      <c r="X26" s="611"/>
      <c r="Y26" s="612"/>
      <c r="Z26" s="613">
        <v>0</v>
      </c>
      <c r="AA26" s="613"/>
      <c r="AB26" s="613"/>
      <c r="AC26" s="613"/>
      <c r="AD26" s="614">
        <v>1231</v>
      </c>
      <c r="AE26" s="614"/>
      <c r="AF26" s="614"/>
      <c r="AG26" s="614"/>
      <c r="AH26" s="614"/>
      <c r="AI26" s="614"/>
      <c r="AJ26" s="614"/>
      <c r="AK26" s="614"/>
      <c r="AL26" s="615">
        <v>0</v>
      </c>
      <c r="AM26" s="616"/>
      <c r="AN26" s="616"/>
      <c r="AO26" s="617"/>
      <c r="AP26" s="607" t="s">
        <v>306</v>
      </c>
      <c r="AQ26" s="626"/>
      <c r="AR26" s="626"/>
      <c r="AS26" s="626"/>
      <c r="AT26" s="626"/>
      <c r="AU26" s="626"/>
      <c r="AV26" s="626"/>
      <c r="AW26" s="626"/>
      <c r="AX26" s="626"/>
      <c r="AY26" s="626"/>
      <c r="AZ26" s="626"/>
      <c r="BA26" s="626"/>
      <c r="BB26" s="626"/>
      <c r="BC26" s="626"/>
      <c r="BD26" s="626"/>
      <c r="BE26" s="626"/>
      <c r="BF26" s="627"/>
      <c r="BG26" s="610" t="s">
        <v>245</v>
      </c>
      <c r="BH26" s="611"/>
      <c r="BI26" s="611"/>
      <c r="BJ26" s="611"/>
      <c r="BK26" s="611"/>
      <c r="BL26" s="611"/>
      <c r="BM26" s="611"/>
      <c r="BN26" s="612"/>
      <c r="BO26" s="613" t="s">
        <v>241</v>
      </c>
      <c r="BP26" s="613"/>
      <c r="BQ26" s="613"/>
      <c r="BR26" s="613"/>
      <c r="BS26" s="614" t="s">
        <v>241</v>
      </c>
      <c r="BT26" s="614"/>
      <c r="BU26" s="614"/>
      <c r="BV26" s="614"/>
      <c r="BW26" s="614"/>
      <c r="BX26" s="614"/>
      <c r="BY26" s="614"/>
      <c r="BZ26" s="614"/>
      <c r="CA26" s="614"/>
      <c r="CB26" s="618"/>
      <c r="CD26" s="607" t="s">
        <v>307</v>
      </c>
      <c r="CE26" s="608"/>
      <c r="CF26" s="608"/>
      <c r="CG26" s="608"/>
      <c r="CH26" s="608"/>
      <c r="CI26" s="608"/>
      <c r="CJ26" s="608"/>
      <c r="CK26" s="608"/>
      <c r="CL26" s="608"/>
      <c r="CM26" s="608"/>
      <c r="CN26" s="608"/>
      <c r="CO26" s="608"/>
      <c r="CP26" s="608"/>
      <c r="CQ26" s="609"/>
      <c r="CR26" s="610">
        <v>823844</v>
      </c>
      <c r="CS26" s="611"/>
      <c r="CT26" s="611"/>
      <c r="CU26" s="611"/>
      <c r="CV26" s="611"/>
      <c r="CW26" s="611"/>
      <c r="CX26" s="611"/>
      <c r="CY26" s="612"/>
      <c r="CZ26" s="615">
        <v>10.1</v>
      </c>
      <c r="DA26" s="640"/>
      <c r="DB26" s="640"/>
      <c r="DC26" s="645"/>
      <c r="DD26" s="619">
        <v>743394</v>
      </c>
      <c r="DE26" s="611"/>
      <c r="DF26" s="611"/>
      <c r="DG26" s="611"/>
      <c r="DH26" s="611"/>
      <c r="DI26" s="611"/>
      <c r="DJ26" s="611"/>
      <c r="DK26" s="612"/>
      <c r="DL26" s="619" t="s">
        <v>241</v>
      </c>
      <c r="DM26" s="611"/>
      <c r="DN26" s="611"/>
      <c r="DO26" s="611"/>
      <c r="DP26" s="611"/>
      <c r="DQ26" s="611"/>
      <c r="DR26" s="611"/>
      <c r="DS26" s="611"/>
      <c r="DT26" s="611"/>
      <c r="DU26" s="611"/>
      <c r="DV26" s="612"/>
      <c r="DW26" s="615" t="s">
        <v>241</v>
      </c>
      <c r="DX26" s="640"/>
      <c r="DY26" s="640"/>
      <c r="DZ26" s="640"/>
      <c r="EA26" s="640"/>
      <c r="EB26" s="640"/>
      <c r="EC26" s="641"/>
    </row>
    <row r="27" spans="2:133" ht="11.25" customHeight="1" x14ac:dyDescent="0.15">
      <c r="B27" s="607" t="s">
        <v>308</v>
      </c>
      <c r="C27" s="608"/>
      <c r="D27" s="608"/>
      <c r="E27" s="608"/>
      <c r="F27" s="608"/>
      <c r="G27" s="608"/>
      <c r="H27" s="608"/>
      <c r="I27" s="608"/>
      <c r="J27" s="608"/>
      <c r="K27" s="608"/>
      <c r="L27" s="608"/>
      <c r="M27" s="608"/>
      <c r="N27" s="608"/>
      <c r="O27" s="608"/>
      <c r="P27" s="608"/>
      <c r="Q27" s="609"/>
      <c r="R27" s="610">
        <v>12361</v>
      </c>
      <c r="S27" s="611"/>
      <c r="T27" s="611"/>
      <c r="U27" s="611"/>
      <c r="V27" s="611"/>
      <c r="W27" s="611"/>
      <c r="X27" s="611"/>
      <c r="Y27" s="612"/>
      <c r="Z27" s="613">
        <v>0.1</v>
      </c>
      <c r="AA27" s="613"/>
      <c r="AB27" s="613"/>
      <c r="AC27" s="613"/>
      <c r="AD27" s="614" t="s">
        <v>132</v>
      </c>
      <c r="AE27" s="614"/>
      <c r="AF27" s="614"/>
      <c r="AG27" s="614"/>
      <c r="AH27" s="614"/>
      <c r="AI27" s="614"/>
      <c r="AJ27" s="614"/>
      <c r="AK27" s="614"/>
      <c r="AL27" s="615" t="s">
        <v>245</v>
      </c>
      <c r="AM27" s="616"/>
      <c r="AN27" s="616"/>
      <c r="AO27" s="617"/>
      <c r="AP27" s="607" t="s">
        <v>309</v>
      </c>
      <c r="AQ27" s="608"/>
      <c r="AR27" s="608"/>
      <c r="AS27" s="608"/>
      <c r="AT27" s="608"/>
      <c r="AU27" s="608"/>
      <c r="AV27" s="608"/>
      <c r="AW27" s="608"/>
      <c r="AX27" s="608"/>
      <c r="AY27" s="608"/>
      <c r="AZ27" s="608"/>
      <c r="BA27" s="608"/>
      <c r="BB27" s="608"/>
      <c r="BC27" s="608"/>
      <c r="BD27" s="608"/>
      <c r="BE27" s="608"/>
      <c r="BF27" s="609"/>
      <c r="BG27" s="610">
        <v>1623582</v>
      </c>
      <c r="BH27" s="611"/>
      <c r="BI27" s="611"/>
      <c r="BJ27" s="611"/>
      <c r="BK27" s="611"/>
      <c r="BL27" s="611"/>
      <c r="BM27" s="611"/>
      <c r="BN27" s="612"/>
      <c r="BO27" s="613">
        <v>100</v>
      </c>
      <c r="BP27" s="613"/>
      <c r="BQ27" s="613"/>
      <c r="BR27" s="613"/>
      <c r="BS27" s="614" t="s">
        <v>241</v>
      </c>
      <c r="BT27" s="614"/>
      <c r="BU27" s="614"/>
      <c r="BV27" s="614"/>
      <c r="BW27" s="614"/>
      <c r="BX27" s="614"/>
      <c r="BY27" s="614"/>
      <c r="BZ27" s="614"/>
      <c r="CA27" s="614"/>
      <c r="CB27" s="618"/>
      <c r="CD27" s="607" t="s">
        <v>310</v>
      </c>
      <c r="CE27" s="608"/>
      <c r="CF27" s="608"/>
      <c r="CG27" s="608"/>
      <c r="CH27" s="608"/>
      <c r="CI27" s="608"/>
      <c r="CJ27" s="608"/>
      <c r="CK27" s="608"/>
      <c r="CL27" s="608"/>
      <c r="CM27" s="608"/>
      <c r="CN27" s="608"/>
      <c r="CO27" s="608"/>
      <c r="CP27" s="608"/>
      <c r="CQ27" s="609"/>
      <c r="CR27" s="610">
        <v>1012362</v>
      </c>
      <c r="CS27" s="643"/>
      <c r="CT27" s="643"/>
      <c r="CU27" s="643"/>
      <c r="CV27" s="643"/>
      <c r="CW27" s="643"/>
      <c r="CX27" s="643"/>
      <c r="CY27" s="644"/>
      <c r="CZ27" s="615">
        <v>12.4</v>
      </c>
      <c r="DA27" s="640"/>
      <c r="DB27" s="640"/>
      <c r="DC27" s="645"/>
      <c r="DD27" s="619">
        <v>249982</v>
      </c>
      <c r="DE27" s="643"/>
      <c r="DF27" s="643"/>
      <c r="DG27" s="643"/>
      <c r="DH27" s="643"/>
      <c r="DI27" s="643"/>
      <c r="DJ27" s="643"/>
      <c r="DK27" s="644"/>
      <c r="DL27" s="619">
        <v>245185</v>
      </c>
      <c r="DM27" s="643"/>
      <c r="DN27" s="643"/>
      <c r="DO27" s="643"/>
      <c r="DP27" s="643"/>
      <c r="DQ27" s="643"/>
      <c r="DR27" s="643"/>
      <c r="DS27" s="643"/>
      <c r="DT27" s="643"/>
      <c r="DU27" s="643"/>
      <c r="DV27" s="644"/>
      <c r="DW27" s="615">
        <v>4.8</v>
      </c>
      <c r="DX27" s="640"/>
      <c r="DY27" s="640"/>
      <c r="DZ27" s="640"/>
      <c r="EA27" s="640"/>
      <c r="EB27" s="640"/>
      <c r="EC27" s="641"/>
    </row>
    <row r="28" spans="2:133" ht="11.25" customHeight="1" x14ac:dyDescent="0.15">
      <c r="B28" s="607" t="s">
        <v>311</v>
      </c>
      <c r="C28" s="608"/>
      <c r="D28" s="608"/>
      <c r="E28" s="608"/>
      <c r="F28" s="608"/>
      <c r="G28" s="608"/>
      <c r="H28" s="608"/>
      <c r="I28" s="608"/>
      <c r="J28" s="608"/>
      <c r="K28" s="608"/>
      <c r="L28" s="608"/>
      <c r="M28" s="608"/>
      <c r="N28" s="608"/>
      <c r="O28" s="608"/>
      <c r="P28" s="608"/>
      <c r="Q28" s="609"/>
      <c r="R28" s="610">
        <v>59516</v>
      </c>
      <c r="S28" s="611"/>
      <c r="T28" s="611"/>
      <c r="U28" s="611"/>
      <c r="V28" s="611"/>
      <c r="W28" s="611"/>
      <c r="X28" s="611"/>
      <c r="Y28" s="612"/>
      <c r="Z28" s="613">
        <v>0.7</v>
      </c>
      <c r="AA28" s="613"/>
      <c r="AB28" s="613"/>
      <c r="AC28" s="613"/>
      <c r="AD28" s="614">
        <v>5580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312</v>
      </c>
      <c r="CE28" s="608"/>
      <c r="CF28" s="608"/>
      <c r="CG28" s="608"/>
      <c r="CH28" s="608"/>
      <c r="CI28" s="608"/>
      <c r="CJ28" s="608"/>
      <c r="CK28" s="608"/>
      <c r="CL28" s="608"/>
      <c r="CM28" s="608"/>
      <c r="CN28" s="608"/>
      <c r="CO28" s="608"/>
      <c r="CP28" s="608"/>
      <c r="CQ28" s="609"/>
      <c r="CR28" s="610">
        <v>556073</v>
      </c>
      <c r="CS28" s="611"/>
      <c r="CT28" s="611"/>
      <c r="CU28" s="611"/>
      <c r="CV28" s="611"/>
      <c r="CW28" s="611"/>
      <c r="CX28" s="611"/>
      <c r="CY28" s="612"/>
      <c r="CZ28" s="615">
        <v>6.8</v>
      </c>
      <c r="DA28" s="640"/>
      <c r="DB28" s="640"/>
      <c r="DC28" s="645"/>
      <c r="DD28" s="619">
        <v>519137</v>
      </c>
      <c r="DE28" s="611"/>
      <c r="DF28" s="611"/>
      <c r="DG28" s="611"/>
      <c r="DH28" s="611"/>
      <c r="DI28" s="611"/>
      <c r="DJ28" s="611"/>
      <c r="DK28" s="612"/>
      <c r="DL28" s="619">
        <v>519137</v>
      </c>
      <c r="DM28" s="611"/>
      <c r="DN28" s="611"/>
      <c r="DO28" s="611"/>
      <c r="DP28" s="611"/>
      <c r="DQ28" s="611"/>
      <c r="DR28" s="611"/>
      <c r="DS28" s="611"/>
      <c r="DT28" s="611"/>
      <c r="DU28" s="611"/>
      <c r="DV28" s="612"/>
      <c r="DW28" s="615">
        <v>10.199999999999999</v>
      </c>
      <c r="DX28" s="640"/>
      <c r="DY28" s="640"/>
      <c r="DZ28" s="640"/>
      <c r="EA28" s="640"/>
      <c r="EB28" s="640"/>
      <c r="EC28" s="641"/>
    </row>
    <row r="29" spans="2:133" ht="11.25" customHeight="1" x14ac:dyDescent="0.15">
      <c r="B29" s="607" t="s">
        <v>313</v>
      </c>
      <c r="C29" s="608"/>
      <c r="D29" s="608"/>
      <c r="E29" s="608"/>
      <c r="F29" s="608"/>
      <c r="G29" s="608"/>
      <c r="H29" s="608"/>
      <c r="I29" s="608"/>
      <c r="J29" s="608"/>
      <c r="K29" s="608"/>
      <c r="L29" s="608"/>
      <c r="M29" s="608"/>
      <c r="N29" s="608"/>
      <c r="O29" s="608"/>
      <c r="P29" s="608"/>
      <c r="Q29" s="609"/>
      <c r="R29" s="610">
        <v>8937</v>
      </c>
      <c r="S29" s="611"/>
      <c r="T29" s="611"/>
      <c r="U29" s="611"/>
      <c r="V29" s="611"/>
      <c r="W29" s="611"/>
      <c r="X29" s="611"/>
      <c r="Y29" s="612"/>
      <c r="Z29" s="613">
        <v>0.1</v>
      </c>
      <c r="AA29" s="613"/>
      <c r="AB29" s="613"/>
      <c r="AC29" s="613"/>
      <c r="AD29" s="614" t="s">
        <v>132</v>
      </c>
      <c r="AE29" s="614"/>
      <c r="AF29" s="614"/>
      <c r="AG29" s="614"/>
      <c r="AH29" s="614"/>
      <c r="AI29" s="614"/>
      <c r="AJ29" s="614"/>
      <c r="AK29" s="614"/>
      <c r="AL29" s="615" t="s">
        <v>132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314</v>
      </c>
      <c r="CE29" s="649"/>
      <c r="CF29" s="607" t="s">
        <v>72</v>
      </c>
      <c r="CG29" s="608"/>
      <c r="CH29" s="608"/>
      <c r="CI29" s="608"/>
      <c r="CJ29" s="608"/>
      <c r="CK29" s="608"/>
      <c r="CL29" s="608"/>
      <c r="CM29" s="608"/>
      <c r="CN29" s="608"/>
      <c r="CO29" s="608"/>
      <c r="CP29" s="608"/>
      <c r="CQ29" s="609"/>
      <c r="CR29" s="610">
        <v>556073</v>
      </c>
      <c r="CS29" s="643"/>
      <c r="CT29" s="643"/>
      <c r="CU29" s="643"/>
      <c r="CV29" s="643"/>
      <c r="CW29" s="643"/>
      <c r="CX29" s="643"/>
      <c r="CY29" s="644"/>
      <c r="CZ29" s="615">
        <v>6.8</v>
      </c>
      <c r="DA29" s="640"/>
      <c r="DB29" s="640"/>
      <c r="DC29" s="645"/>
      <c r="DD29" s="619">
        <v>519137</v>
      </c>
      <c r="DE29" s="643"/>
      <c r="DF29" s="643"/>
      <c r="DG29" s="643"/>
      <c r="DH29" s="643"/>
      <c r="DI29" s="643"/>
      <c r="DJ29" s="643"/>
      <c r="DK29" s="644"/>
      <c r="DL29" s="619">
        <v>519137</v>
      </c>
      <c r="DM29" s="643"/>
      <c r="DN29" s="643"/>
      <c r="DO29" s="643"/>
      <c r="DP29" s="643"/>
      <c r="DQ29" s="643"/>
      <c r="DR29" s="643"/>
      <c r="DS29" s="643"/>
      <c r="DT29" s="643"/>
      <c r="DU29" s="643"/>
      <c r="DV29" s="644"/>
      <c r="DW29" s="615">
        <v>10.199999999999999</v>
      </c>
      <c r="DX29" s="640"/>
      <c r="DY29" s="640"/>
      <c r="DZ29" s="640"/>
      <c r="EA29" s="640"/>
      <c r="EB29" s="640"/>
      <c r="EC29" s="641"/>
    </row>
    <row r="30" spans="2:133" ht="11.25" customHeight="1" x14ac:dyDescent="0.15">
      <c r="B30" s="607" t="s">
        <v>315</v>
      </c>
      <c r="C30" s="608"/>
      <c r="D30" s="608"/>
      <c r="E30" s="608"/>
      <c r="F30" s="608"/>
      <c r="G30" s="608"/>
      <c r="H30" s="608"/>
      <c r="I30" s="608"/>
      <c r="J30" s="608"/>
      <c r="K30" s="608"/>
      <c r="L30" s="608"/>
      <c r="M30" s="608"/>
      <c r="N30" s="608"/>
      <c r="O30" s="608"/>
      <c r="P30" s="608"/>
      <c r="Q30" s="609"/>
      <c r="R30" s="610">
        <v>1422878</v>
      </c>
      <c r="S30" s="611"/>
      <c r="T30" s="611"/>
      <c r="U30" s="611"/>
      <c r="V30" s="611"/>
      <c r="W30" s="611"/>
      <c r="X30" s="611"/>
      <c r="Y30" s="612"/>
      <c r="Z30" s="613">
        <v>16.8</v>
      </c>
      <c r="AA30" s="613"/>
      <c r="AB30" s="613"/>
      <c r="AC30" s="613"/>
      <c r="AD30" s="614" t="s">
        <v>241</v>
      </c>
      <c r="AE30" s="614"/>
      <c r="AF30" s="614"/>
      <c r="AG30" s="614"/>
      <c r="AH30" s="614"/>
      <c r="AI30" s="614"/>
      <c r="AJ30" s="614"/>
      <c r="AK30" s="614"/>
      <c r="AL30" s="615" t="s">
        <v>241</v>
      </c>
      <c r="AM30" s="616"/>
      <c r="AN30" s="616"/>
      <c r="AO30" s="617"/>
      <c r="AP30" s="592" t="s">
        <v>230</v>
      </c>
      <c r="AQ30" s="593"/>
      <c r="AR30" s="593"/>
      <c r="AS30" s="593"/>
      <c r="AT30" s="593"/>
      <c r="AU30" s="593"/>
      <c r="AV30" s="593"/>
      <c r="AW30" s="593"/>
      <c r="AX30" s="593"/>
      <c r="AY30" s="593"/>
      <c r="AZ30" s="593"/>
      <c r="BA30" s="593"/>
      <c r="BB30" s="593"/>
      <c r="BC30" s="593"/>
      <c r="BD30" s="593"/>
      <c r="BE30" s="593"/>
      <c r="BF30" s="594"/>
      <c r="BG30" s="592" t="s">
        <v>316</v>
      </c>
      <c r="BH30" s="646"/>
      <c r="BI30" s="646"/>
      <c r="BJ30" s="646"/>
      <c r="BK30" s="646"/>
      <c r="BL30" s="646"/>
      <c r="BM30" s="646"/>
      <c r="BN30" s="646"/>
      <c r="BO30" s="646"/>
      <c r="BP30" s="646"/>
      <c r="BQ30" s="647"/>
      <c r="BR30" s="592" t="s">
        <v>317</v>
      </c>
      <c r="BS30" s="646"/>
      <c r="BT30" s="646"/>
      <c r="BU30" s="646"/>
      <c r="BV30" s="646"/>
      <c r="BW30" s="646"/>
      <c r="BX30" s="646"/>
      <c r="BY30" s="646"/>
      <c r="BZ30" s="646"/>
      <c r="CA30" s="646"/>
      <c r="CB30" s="647"/>
      <c r="CD30" s="650"/>
      <c r="CE30" s="651"/>
      <c r="CF30" s="607" t="s">
        <v>318</v>
      </c>
      <c r="CG30" s="608"/>
      <c r="CH30" s="608"/>
      <c r="CI30" s="608"/>
      <c r="CJ30" s="608"/>
      <c r="CK30" s="608"/>
      <c r="CL30" s="608"/>
      <c r="CM30" s="608"/>
      <c r="CN30" s="608"/>
      <c r="CO30" s="608"/>
      <c r="CP30" s="608"/>
      <c r="CQ30" s="609"/>
      <c r="CR30" s="610">
        <v>534550</v>
      </c>
      <c r="CS30" s="611"/>
      <c r="CT30" s="611"/>
      <c r="CU30" s="611"/>
      <c r="CV30" s="611"/>
      <c r="CW30" s="611"/>
      <c r="CX30" s="611"/>
      <c r="CY30" s="612"/>
      <c r="CZ30" s="615">
        <v>6.5</v>
      </c>
      <c r="DA30" s="640"/>
      <c r="DB30" s="640"/>
      <c r="DC30" s="645"/>
      <c r="DD30" s="619">
        <v>499910</v>
      </c>
      <c r="DE30" s="611"/>
      <c r="DF30" s="611"/>
      <c r="DG30" s="611"/>
      <c r="DH30" s="611"/>
      <c r="DI30" s="611"/>
      <c r="DJ30" s="611"/>
      <c r="DK30" s="612"/>
      <c r="DL30" s="619">
        <v>499910</v>
      </c>
      <c r="DM30" s="611"/>
      <c r="DN30" s="611"/>
      <c r="DO30" s="611"/>
      <c r="DP30" s="611"/>
      <c r="DQ30" s="611"/>
      <c r="DR30" s="611"/>
      <c r="DS30" s="611"/>
      <c r="DT30" s="611"/>
      <c r="DU30" s="611"/>
      <c r="DV30" s="612"/>
      <c r="DW30" s="615">
        <v>9.8000000000000007</v>
      </c>
      <c r="DX30" s="640"/>
      <c r="DY30" s="640"/>
      <c r="DZ30" s="640"/>
      <c r="EA30" s="640"/>
      <c r="EB30" s="640"/>
      <c r="EC30" s="641"/>
    </row>
    <row r="31" spans="2:133" ht="11.25" customHeight="1" x14ac:dyDescent="0.15">
      <c r="B31" s="623" t="s">
        <v>319</v>
      </c>
      <c r="C31" s="624"/>
      <c r="D31" s="624"/>
      <c r="E31" s="624"/>
      <c r="F31" s="624"/>
      <c r="G31" s="624"/>
      <c r="H31" s="624"/>
      <c r="I31" s="624"/>
      <c r="J31" s="624"/>
      <c r="K31" s="624"/>
      <c r="L31" s="624"/>
      <c r="M31" s="624"/>
      <c r="N31" s="624"/>
      <c r="O31" s="624"/>
      <c r="P31" s="624"/>
      <c r="Q31" s="625"/>
      <c r="R31" s="610" t="s">
        <v>245</v>
      </c>
      <c r="S31" s="611"/>
      <c r="T31" s="611"/>
      <c r="U31" s="611"/>
      <c r="V31" s="611"/>
      <c r="W31" s="611"/>
      <c r="X31" s="611"/>
      <c r="Y31" s="612"/>
      <c r="Z31" s="613" t="s">
        <v>241</v>
      </c>
      <c r="AA31" s="613"/>
      <c r="AB31" s="613"/>
      <c r="AC31" s="613"/>
      <c r="AD31" s="614" t="s">
        <v>245</v>
      </c>
      <c r="AE31" s="614"/>
      <c r="AF31" s="614"/>
      <c r="AG31" s="614"/>
      <c r="AH31" s="614"/>
      <c r="AI31" s="614"/>
      <c r="AJ31" s="614"/>
      <c r="AK31" s="614"/>
      <c r="AL31" s="615" t="s">
        <v>245</v>
      </c>
      <c r="AM31" s="616"/>
      <c r="AN31" s="616"/>
      <c r="AO31" s="617"/>
      <c r="AP31" s="658" t="s">
        <v>320</v>
      </c>
      <c r="AQ31" s="659"/>
      <c r="AR31" s="659"/>
      <c r="AS31" s="659"/>
      <c r="AT31" s="664" t="s">
        <v>321</v>
      </c>
      <c r="AU31" s="212"/>
      <c r="AV31" s="212"/>
      <c r="AW31" s="212"/>
      <c r="AX31" s="596" t="s">
        <v>192</v>
      </c>
      <c r="AY31" s="597"/>
      <c r="AZ31" s="597"/>
      <c r="BA31" s="597"/>
      <c r="BB31" s="597"/>
      <c r="BC31" s="597"/>
      <c r="BD31" s="597"/>
      <c r="BE31" s="597"/>
      <c r="BF31" s="598"/>
      <c r="BG31" s="657">
        <v>98.8</v>
      </c>
      <c r="BH31" s="654"/>
      <c r="BI31" s="654"/>
      <c r="BJ31" s="654"/>
      <c r="BK31" s="654"/>
      <c r="BL31" s="654"/>
      <c r="BM31" s="605">
        <v>95.7</v>
      </c>
      <c r="BN31" s="654"/>
      <c r="BO31" s="654"/>
      <c r="BP31" s="654"/>
      <c r="BQ31" s="655"/>
      <c r="BR31" s="657">
        <v>98.7</v>
      </c>
      <c r="BS31" s="654"/>
      <c r="BT31" s="654"/>
      <c r="BU31" s="654"/>
      <c r="BV31" s="654"/>
      <c r="BW31" s="654"/>
      <c r="BX31" s="605">
        <v>95.5</v>
      </c>
      <c r="BY31" s="654"/>
      <c r="BZ31" s="654"/>
      <c r="CA31" s="654"/>
      <c r="CB31" s="655"/>
      <c r="CD31" s="650"/>
      <c r="CE31" s="651"/>
      <c r="CF31" s="607" t="s">
        <v>322</v>
      </c>
      <c r="CG31" s="608"/>
      <c r="CH31" s="608"/>
      <c r="CI31" s="608"/>
      <c r="CJ31" s="608"/>
      <c r="CK31" s="608"/>
      <c r="CL31" s="608"/>
      <c r="CM31" s="608"/>
      <c r="CN31" s="608"/>
      <c r="CO31" s="608"/>
      <c r="CP31" s="608"/>
      <c r="CQ31" s="609"/>
      <c r="CR31" s="610">
        <v>21523</v>
      </c>
      <c r="CS31" s="643"/>
      <c r="CT31" s="643"/>
      <c r="CU31" s="643"/>
      <c r="CV31" s="643"/>
      <c r="CW31" s="643"/>
      <c r="CX31" s="643"/>
      <c r="CY31" s="644"/>
      <c r="CZ31" s="615">
        <v>0.3</v>
      </c>
      <c r="DA31" s="640"/>
      <c r="DB31" s="640"/>
      <c r="DC31" s="645"/>
      <c r="DD31" s="619">
        <v>19227</v>
      </c>
      <c r="DE31" s="643"/>
      <c r="DF31" s="643"/>
      <c r="DG31" s="643"/>
      <c r="DH31" s="643"/>
      <c r="DI31" s="643"/>
      <c r="DJ31" s="643"/>
      <c r="DK31" s="644"/>
      <c r="DL31" s="619">
        <v>19227</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323</v>
      </c>
      <c r="C32" s="608"/>
      <c r="D32" s="608"/>
      <c r="E32" s="608"/>
      <c r="F32" s="608"/>
      <c r="G32" s="608"/>
      <c r="H32" s="608"/>
      <c r="I32" s="608"/>
      <c r="J32" s="608"/>
      <c r="K32" s="608"/>
      <c r="L32" s="608"/>
      <c r="M32" s="608"/>
      <c r="N32" s="608"/>
      <c r="O32" s="608"/>
      <c r="P32" s="608"/>
      <c r="Q32" s="609"/>
      <c r="R32" s="610">
        <v>486590</v>
      </c>
      <c r="S32" s="611"/>
      <c r="T32" s="611"/>
      <c r="U32" s="611"/>
      <c r="V32" s="611"/>
      <c r="W32" s="611"/>
      <c r="X32" s="611"/>
      <c r="Y32" s="612"/>
      <c r="Z32" s="613">
        <v>5.8</v>
      </c>
      <c r="AA32" s="613"/>
      <c r="AB32" s="613"/>
      <c r="AC32" s="613"/>
      <c r="AD32" s="614" t="s">
        <v>132</v>
      </c>
      <c r="AE32" s="614"/>
      <c r="AF32" s="614"/>
      <c r="AG32" s="614"/>
      <c r="AH32" s="614"/>
      <c r="AI32" s="614"/>
      <c r="AJ32" s="614"/>
      <c r="AK32" s="614"/>
      <c r="AL32" s="615" t="s">
        <v>132</v>
      </c>
      <c r="AM32" s="616"/>
      <c r="AN32" s="616"/>
      <c r="AO32" s="617"/>
      <c r="AP32" s="660"/>
      <c r="AQ32" s="661"/>
      <c r="AR32" s="661"/>
      <c r="AS32" s="661"/>
      <c r="AT32" s="665"/>
      <c r="AU32" s="208" t="s">
        <v>324</v>
      </c>
      <c r="AX32" s="607" t="s">
        <v>325</v>
      </c>
      <c r="AY32" s="608"/>
      <c r="AZ32" s="608"/>
      <c r="BA32" s="608"/>
      <c r="BB32" s="608"/>
      <c r="BC32" s="608"/>
      <c r="BD32" s="608"/>
      <c r="BE32" s="608"/>
      <c r="BF32" s="609"/>
      <c r="BG32" s="667">
        <v>99</v>
      </c>
      <c r="BH32" s="643"/>
      <c r="BI32" s="643"/>
      <c r="BJ32" s="643"/>
      <c r="BK32" s="643"/>
      <c r="BL32" s="643"/>
      <c r="BM32" s="616">
        <v>97.7</v>
      </c>
      <c r="BN32" s="643"/>
      <c r="BO32" s="643"/>
      <c r="BP32" s="643"/>
      <c r="BQ32" s="656"/>
      <c r="BR32" s="667">
        <v>98.7</v>
      </c>
      <c r="BS32" s="643"/>
      <c r="BT32" s="643"/>
      <c r="BU32" s="643"/>
      <c r="BV32" s="643"/>
      <c r="BW32" s="643"/>
      <c r="BX32" s="616">
        <v>97.5</v>
      </c>
      <c r="BY32" s="643"/>
      <c r="BZ32" s="643"/>
      <c r="CA32" s="643"/>
      <c r="CB32" s="656"/>
      <c r="CD32" s="652"/>
      <c r="CE32" s="653"/>
      <c r="CF32" s="607" t="s">
        <v>326</v>
      </c>
      <c r="CG32" s="608"/>
      <c r="CH32" s="608"/>
      <c r="CI32" s="608"/>
      <c r="CJ32" s="608"/>
      <c r="CK32" s="608"/>
      <c r="CL32" s="608"/>
      <c r="CM32" s="608"/>
      <c r="CN32" s="608"/>
      <c r="CO32" s="608"/>
      <c r="CP32" s="608"/>
      <c r="CQ32" s="609"/>
      <c r="CR32" s="610" t="s">
        <v>241</v>
      </c>
      <c r="CS32" s="611"/>
      <c r="CT32" s="611"/>
      <c r="CU32" s="611"/>
      <c r="CV32" s="611"/>
      <c r="CW32" s="611"/>
      <c r="CX32" s="611"/>
      <c r="CY32" s="612"/>
      <c r="CZ32" s="615" t="s">
        <v>255</v>
      </c>
      <c r="DA32" s="640"/>
      <c r="DB32" s="640"/>
      <c r="DC32" s="645"/>
      <c r="DD32" s="619" t="s">
        <v>241</v>
      </c>
      <c r="DE32" s="611"/>
      <c r="DF32" s="611"/>
      <c r="DG32" s="611"/>
      <c r="DH32" s="611"/>
      <c r="DI32" s="611"/>
      <c r="DJ32" s="611"/>
      <c r="DK32" s="612"/>
      <c r="DL32" s="619" t="s">
        <v>245</v>
      </c>
      <c r="DM32" s="611"/>
      <c r="DN32" s="611"/>
      <c r="DO32" s="611"/>
      <c r="DP32" s="611"/>
      <c r="DQ32" s="611"/>
      <c r="DR32" s="611"/>
      <c r="DS32" s="611"/>
      <c r="DT32" s="611"/>
      <c r="DU32" s="611"/>
      <c r="DV32" s="612"/>
      <c r="DW32" s="615" t="s">
        <v>241</v>
      </c>
      <c r="DX32" s="640"/>
      <c r="DY32" s="640"/>
      <c r="DZ32" s="640"/>
      <c r="EA32" s="640"/>
      <c r="EB32" s="640"/>
      <c r="EC32" s="641"/>
    </row>
    <row r="33" spans="2:133" ht="11.25" customHeight="1" x14ac:dyDescent="0.15">
      <c r="B33" s="607" t="s">
        <v>327</v>
      </c>
      <c r="C33" s="608"/>
      <c r="D33" s="608"/>
      <c r="E33" s="608"/>
      <c r="F33" s="608"/>
      <c r="G33" s="608"/>
      <c r="H33" s="608"/>
      <c r="I33" s="608"/>
      <c r="J33" s="608"/>
      <c r="K33" s="608"/>
      <c r="L33" s="608"/>
      <c r="M33" s="608"/>
      <c r="N33" s="608"/>
      <c r="O33" s="608"/>
      <c r="P33" s="608"/>
      <c r="Q33" s="609"/>
      <c r="R33" s="610">
        <v>82901</v>
      </c>
      <c r="S33" s="611"/>
      <c r="T33" s="611"/>
      <c r="U33" s="611"/>
      <c r="V33" s="611"/>
      <c r="W33" s="611"/>
      <c r="X33" s="611"/>
      <c r="Y33" s="612"/>
      <c r="Z33" s="613">
        <v>1</v>
      </c>
      <c r="AA33" s="613"/>
      <c r="AB33" s="613"/>
      <c r="AC33" s="613"/>
      <c r="AD33" s="614">
        <v>19707</v>
      </c>
      <c r="AE33" s="614"/>
      <c r="AF33" s="614"/>
      <c r="AG33" s="614"/>
      <c r="AH33" s="614"/>
      <c r="AI33" s="614"/>
      <c r="AJ33" s="614"/>
      <c r="AK33" s="614"/>
      <c r="AL33" s="615">
        <v>0.4</v>
      </c>
      <c r="AM33" s="616"/>
      <c r="AN33" s="616"/>
      <c r="AO33" s="617"/>
      <c r="AP33" s="662"/>
      <c r="AQ33" s="663"/>
      <c r="AR33" s="663"/>
      <c r="AS33" s="663"/>
      <c r="AT33" s="666"/>
      <c r="AU33" s="213"/>
      <c r="AV33" s="213"/>
      <c r="AW33" s="213"/>
      <c r="AX33" s="631" t="s">
        <v>328</v>
      </c>
      <c r="AY33" s="632"/>
      <c r="AZ33" s="632"/>
      <c r="BA33" s="632"/>
      <c r="BB33" s="632"/>
      <c r="BC33" s="632"/>
      <c r="BD33" s="632"/>
      <c r="BE33" s="632"/>
      <c r="BF33" s="633"/>
      <c r="BG33" s="668">
        <v>98.5</v>
      </c>
      <c r="BH33" s="669"/>
      <c r="BI33" s="669"/>
      <c r="BJ33" s="669"/>
      <c r="BK33" s="669"/>
      <c r="BL33" s="669"/>
      <c r="BM33" s="670">
        <v>93.8</v>
      </c>
      <c r="BN33" s="669"/>
      <c r="BO33" s="669"/>
      <c r="BP33" s="669"/>
      <c r="BQ33" s="671"/>
      <c r="BR33" s="668">
        <v>98.5</v>
      </c>
      <c r="BS33" s="669"/>
      <c r="BT33" s="669"/>
      <c r="BU33" s="669"/>
      <c r="BV33" s="669"/>
      <c r="BW33" s="669"/>
      <c r="BX33" s="670">
        <v>93.5</v>
      </c>
      <c r="BY33" s="669"/>
      <c r="BZ33" s="669"/>
      <c r="CA33" s="669"/>
      <c r="CB33" s="671"/>
      <c r="CD33" s="607" t="s">
        <v>329</v>
      </c>
      <c r="CE33" s="608"/>
      <c r="CF33" s="608"/>
      <c r="CG33" s="608"/>
      <c r="CH33" s="608"/>
      <c r="CI33" s="608"/>
      <c r="CJ33" s="608"/>
      <c r="CK33" s="608"/>
      <c r="CL33" s="608"/>
      <c r="CM33" s="608"/>
      <c r="CN33" s="608"/>
      <c r="CO33" s="608"/>
      <c r="CP33" s="608"/>
      <c r="CQ33" s="609"/>
      <c r="CR33" s="610">
        <v>4469748</v>
      </c>
      <c r="CS33" s="643"/>
      <c r="CT33" s="643"/>
      <c r="CU33" s="643"/>
      <c r="CV33" s="643"/>
      <c r="CW33" s="643"/>
      <c r="CX33" s="643"/>
      <c r="CY33" s="644"/>
      <c r="CZ33" s="615">
        <v>54.7</v>
      </c>
      <c r="DA33" s="640"/>
      <c r="DB33" s="640"/>
      <c r="DC33" s="645"/>
      <c r="DD33" s="619">
        <v>3688599</v>
      </c>
      <c r="DE33" s="643"/>
      <c r="DF33" s="643"/>
      <c r="DG33" s="643"/>
      <c r="DH33" s="643"/>
      <c r="DI33" s="643"/>
      <c r="DJ33" s="643"/>
      <c r="DK33" s="644"/>
      <c r="DL33" s="619">
        <v>2360440</v>
      </c>
      <c r="DM33" s="643"/>
      <c r="DN33" s="643"/>
      <c r="DO33" s="643"/>
      <c r="DP33" s="643"/>
      <c r="DQ33" s="643"/>
      <c r="DR33" s="643"/>
      <c r="DS33" s="643"/>
      <c r="DT33" s="643"/>
      <c r="DU33" s="643"/>
      <c r="DV33" s="644"/>
      <c r="DW33" s="615">
        <v>46.4</v>
      </c>
      <c r="DX33" s="640"/>
      <c r="DY33" s="640"/>
      <c r="DZ33" s="640"/>
      <c r="EA33" s="640"/>
      <c r="EB33" s="640"/>
      <c r="EC33" s="641"/>
    </row>
    <row r="34" spans="2:133" ht="11.25" customHeight="1" x14ac:dyDescent="0.15">
      <c r="B34" s="607" t="s">
        <v>330</v>
      </c>
      <c r="C34" s="608"/>
      <c r="D34" s="608"/>
      <c r="E34" s="608"/>
      <c r="F34" s="608"/>
      <c r="G34" s="608"/>
      <c r="H34" s="608"/>
      <c r="I34" s="608"/>
      <c r="J34" s="608"/>
      <c r="K34" s="608"/>
      <c r="L34" s="608"/>
      <c r="M34" s="608"/>
      <c r="N34" s="608"/>
      <c r="O34" s="608"/>
      <c r="P34" s="608"/>
      <c r="Q34" s="609"/>
      <c r="R34" s="610">
        <v>30462</v>
      </c>
      <c r="S34" s="611"/>
      <c r="T34" s="611"/>
      <c r="U34" s="611"/>
      <c r="V34" s="611"/>
      <c r="W34" s="611"/>
      <c r="X34" s="611"/>
      <c r="Y34" s="612"/>
      <c r="Z34" s="613">
        <v>0.4</v>
      </c>
      <c r="AA34" s="613"/>
      <c r="AB34" s="613"/>
      <c r="AC34" s="613"/>
      <c r="AD34" s="614" t="s">
        <v>132</v>
      </c>
      <c r="AE34" s="614"/>
      <c r="AF34" s="614"/>
      <c r="AG34" s="614"/>
      <c r="AH34" s="614"/>
      <c r="AI34" s="614"/>
      <c r="AJ34" s="614"/>
      <c r="AK34" s="614"/>
      <c r="AL34" s="615" t="s">
        <v>132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331</v>
      </c>
      <c r="CE34" s="608"/>
      <c r="CF34" s="608"/>
      <c r="CG34" s="608"/>
      <c r="CH34" s="608"/>
      <c r="CI34" s="608"/>
      <c r="CJ34" s="608"/>
      <c r="CK34" s="608"/>
      <c r="CL34" s="608"/>
      <c r="CM34" s="608"/>
      <c r="CN34" s="608"/>
      <c r="CO34" s="608"/>
      <c r="CP34" s="608"/>
      <c r="CQ34" s="609"/>
      <c r="CR34" s="610">
        <v>1237410</v>
      </c>
      <c r="CS34" s="611"/>
      <c r="CT34" s="611"/>
      <c r="CU34" s="611"/>
      <c r="CV34" s="611"/>
      <c r="CW34" s="611"/>
      <c r="CX34" s="611"/>
      <c r="CY34" s="612"/>
      <c r="CZ34" s="615">
        <v>15.1</v>
      </c>
      <c r="DA34" s="640"/>
      <c r="DB34" s="640"/>
      <c r="DC34" s="645"/>
      <c r="DD34" s="619">
        <v>860468</v>
      </c>
      <c r="DE34" s="611"/>
      <c r="DF34" s="611"/>
      <c r="DG34" s="611"/>
      <c r="DH34" s="611"/>
      <c r="DI34" s="611"/>
      <c r="DJ34" s="611"/>
      <c r="DK34" s="612"/>
      <c r="DL34" s="619">
        <v>644481</v>
      </c>
      <c r="DM34" s="611"/>
      <c r="DN34" s="611"/>
      <c r="DO34" s="611"/>
      <c r="DP34" s="611"/>
      <c r="DQ34" s="611"/>
      <c r="DR34" s="611"/>
      <c r="DS34" s="611"/>
      <c r="DT34" s="611"/>
      <c r="DU34" s="611"/>
      <c r="DV34" s="612"/>
      <c r="DW34" s="615">
        <v>12.7</v>
      </c>
      <c r="DX34" s="640"/>
      <c r="DY34" s="640"/>
      <c r="DZ34" s="640"/>
      <c r="EA34" s="640"/>
      <c r="EB34" s="640"/>
      <c r="EC34" s="641"/>
    </row>
    <row r="35" spans="2:133" ht="11.25" customHeight="1" x14ac:dyDescent="0.15">
      <c r="B35" s="607" t="s">
        <v>332</v>
      </c>
      <c r="C35" s="608"/>
      <c r="D35" s="608"/>
      <c r="E35" s="608"/>
      <c r="F35" s="608"/>
      <c r="G35" s="608"/>
      <c r="H35" s="608"/>
      <c r="I35" s="608"/>
      <c r="J35" s="608"/>
      <c r="K35" s="608"/>
      <c r="L35" s="608"/>
      <c r="M35" s="608"/>
      <c r="N35" s="608"/>
      <c r="O35" s="608"/>
      <c r="P35" s="608"/>
      <c r="Q35" s="609"/>
      <c r="R35" s="610">
        <v>180630</v>
      </c>
      <c r="S35" s="611"/>
      <c r="T35" s="611"/>
      <c r="U35" s="611"/>
      <c r="V35" s="611"/>
      <c r="W35" s="611"/>
      <c r="X35" s="611"/>
      <c r="Y35" s="612"/>
      <c r="Z35" s="613">
        <v>2.1</v>
      </c>
      <c r="AA35" s="613"/>
      <c r="AB35" s="613"/>
      <c r="AC35" s="613"/>
      <c r="AD35" s="614" t="s">
        <v>132</v>
      </c>
      <c r="AE35" s="614"/>
      <c r="AF35" s="614"/>
      <c r="AG35" s="614"/>
      <c r="AH35" s="614"/>
      <c r="AI35" s="614"/>
      <c r="AJ35" s="614"/>
      <c r="AK35" s="614"/>
      <c r="AL35" s="615" t="s">
        <v>241</v>
      </c>
      <c r="AM35" s="616"/>
      <c r="AN35" s="616"/>
      <c r="AO35" s="617"/>
      <c r="AP35" s="218"/>
      <c r="AQ35" s="592" t="s">
        <v>333</v>
      </c>
      <c r="AR35" s="593"/>
      <c r="AS35" s="593"/>
      <c r="AT35" s="593"/>
      <c r="AU35" s="593"/>
      <c r="AV35" s="593"/>
      <c r="AW35" s="593"/>
      <c r="AX35" s="593"/>
      <c r="AY35" s="593"/>
      <c r="AZ35" s="593"/>
      <c r="BA35" s="593"/>
      <c r="BB35" s="593"/>
      <c r="BC35" s="593"/>
      <c r="BD35" s="593"/>
      <c r="BE35" s="593"/>
      <c r="BF35" s="594"/>
      <c r="BG35" s="592" t="s">
        <v>334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335</v>
      </c>
      <c r="CE35" s="608"/>
      <c r="CF35" s="608"/>
      <c r="CG35" s="608"/>
      <c r="CH35" s="608"/>
      <c r="CI35" s="608"/>
      <c r="CJ35" s="608"/>
      <c r="CK35" s="608"/>
      <c r="CL35" s="608"/>
      <c r="CM35" s="608"/>
      <c r="CN35" s="608"/>
      <c r="CO35" s="608"/>
      <c r="CP35" s="608"/>
      <c r="CQ35" s="609"/>
      <c r="CR35" s="610">
        <v>118946</v>
      </c>
      <c r="CS35" s="643"/>
      <c r="CT35" s="643"/>
      <c r="CU35" s="643"/>
      <c r="CV35" s="643"/>
      <c r="CW35" s="643"/>
      <c r="CX35" s="643"/>
      <c r="CY35" s="644"/>
      <c r="CZ35" s="615">
        <v>1.5</v>
      </c>
      <c r="DA35" s="640"/>
      <c r="DB35" s="640"/>
      <c r="DC35" s="645"/>
      <c r="DD35" s="619">
        <v>90380</v>
      </c>
      <c r="DE35" s="643"/>
      <c r="DF35" s="643"/>
      <c r="DG35" s="643"/>
      <c r="DH35" s="643"/>
      <c r="DI35" s="643"/>
      <c r="DJ35" s="643"/>
      <c r="DK35" s="644"/>
      <c r="DL35" s="619">
        <v>75654</v>
      </c>
      <c r="DM35" s="643"/>
      <c r="DN35" s="643"/>
      <c r="DO35" s="643"/>
      <c r="DP35" s="643"/>
      <c r="DQ35" s="643"/>
      <c r="DR35" s="643"/>
      <c r="DS35" s="643"/>
      <c r="DT35" s="643"/>
      <c r="DU35" s="643"/>
      <c r="DV35" s="644"/>
      <c r="DW35" s="615">
        <v>1.5</v>
      </c>
      <c r="DX35" s="640"/>
      <c r="DY35" s="640"/>
      <c r="DZ35" s="640"/>
      <c r="EA35" s="640"/>
      <c r="EB35" s="640"/>
      <c r="EC35" s="641"/>
    </row>
    <row r="36" spans="2:133" ht="11.25" customHeight="1" x14ac:dyDescent="0.15">
      <c r="B36" s="607" t="s">
        <v>336</v>
      </c>
      <c r="C36" s="608"/>
      <c r="D36" s="608"/>
      <c r="E36" s="608"/>
      <c r="F36" s="608"/>
      <c r="G36" s="608"/>
      <c r="H36" s="608"/>
      <c r="I36" s="608"/>
      <c r="J36" s="608"/>
      <c r="K36" s="608"/>
      <c r="L36" s="608"/>
      <c r="M36" s="608"/>
      <c r="N36" s="608"/>
      <c r="O36" s="608"/>
      <c r="P36" s="608"/>
      <c r="Q36" s="609"/>
      <c r="R36" s="610">
        <v>124685</v>
      </c>
      <c r="S36" s="611"/>
      <c r="T36" s="611"/>
      <c r="U36" s="611"/>
      <c r="V36" s="611"/>
      <c r="W36" s="611"/>
      <c r="X36" s="611"/>
      <c r="Y36" s="612"/>
      <c r="Z36" s="613">
        <v>1.5</v>
      </c>
      <c r="AA36" s="613"/>
      <c r="AB36" s="613"/>
      <c r="AC36" s="613"/>
      <c r="AD36" s="614" t="s">
        <v>255</v>
      </c>
      <c r="AE36" s="614"/>
      <c r="AF36" s="614"/>
      <c r="AG36" s="614"/>
      <c r="AH36" s="614"/>
      <c r="AI36" s="614"/>
      <c r="AJ36" s="614"/>
      <c r="AK36" s="614"/>
      <c r="AL36" s="615" t="s">
        <v>132</v>
      </c>
      <c r="AM36" s="616"/>
      <c r="AN36" s="616"/>
      <c r="AO36" s="617"/>
      <c r="AP36" s="218"/>
      <c r="AQ36" s="676" t="s">
        <v>337</v>
      </c>
      <c r="AR36" s="677"/>
      <c r="AS36" s="677"/>
      <c r="AT36" s="677"/>
      <c r="AU36" s="677"/>
      <c r="AV36" s="677"/>
      <c r="AW36" s="677"/>
      <c r="AX36" s="677"/>
      <c r="AY36" s="678"/>
      <c r="AZ36" s="599">
        <v>1348247</v>
      </c>
      <c r="BA36" s="600"/>
      <c r="BB36" s="600"/>
      <c r="BC36" s="600"/>
      <c r="BD36" s="600"/>
      <c r="BE36" s="600"/>
      <c r="BF36" s="672"/>
      <c r="BG36" s="596" t="s">
        <v>338</v>
      </c>
      <c r="BH36" s="597"/>
      <c r="BI36" s="597"/>
      <c r="BJ36" s="597"/>
      <c r="BK36" s="597"/>
      <c r="BL36" s="597"/>
      <c r="BM36" s="597"/>
      <c r="BN36" s="597"/>
      <c r="BO36" s="597"/>
      <c r="BP36" s="597"/>
      <c r="BQ36" s="597"/>
      <c r="BR36" s="597"/>
      <c r="BS36" s="597"/>
      <c r="BT36" s="597"/>
      <c r="BU36" s="598"/>
      <c r="BV36" s="599">
        <v>20725</v>
      </c>
      <c r="BW36" s="600"/>
      <c r="BX36" s="600"/>
      <c r="BY36" s="600"/>
      <c r="BZ36" s="600"/>
      <c r="CA36" s="600"/>
      <c r="CB36" s="672"/>
      <c r="CD36" s="607" t="s">
        <v>339</v>
      </c>
      <c r="CE36" s="608"/>
      <c r="CF36" s="608"/>
      <c r="CG36" s="608"/>
      <c r="CH36" s="608"/>
      <c r="CI36" s="608"/>
      <c r="CJ36" s="608"/>
      <c r="CK36" s="608"/>
      <c r="CL36" s="608"/>
      <c r="CM36" s="608"/>
      <c r="CN36" s="608"/>
      <c r="CO36" s="608"/>
      <c r="CP36" s="608"/>
      <c r="CQ36" s="609"/>
      <c r="CR36" s="610">
        <v>1514360</v>
      </c>
      <c r="CS36" s="611"/>
      <c r="CT36" s="611"/>
      <c r="CU36" s="611"/>
      <c r="CV36" s="611"/>
      <c r="CW36" s="611"/>
      <c r="CX36" s="611"/>
      <c r="CY36" s="612"/>
      <c r="CZ36" s="615">
        <v>18.5</v>
      </c>
      <c r="DA36" s="640"/>
      <c r="DB36" s="640"/>
      <c r="DC36" s="645"/>
      <c r="DD36" s="619">
        <v>1379870</v>
      </c>
      <c r="DE36" s="611"/>
      <c r="DF36" s="611"/>
      <c r="DG36" s="611"/>
      <c r="DH36" s="611"/>
      <c r="DI36" s="611"/>
      <c r="DJ36" s="611"/>
      <c r="DK36" s="612"/>
      <c r="DL36" s="619">
        <v>1116572</v>
      </c>
      <c r="DM36" s="611"/>
      <c r="DN36" s="611"/>
      <c r="DO36" s="611"/>
      <c r="DP36" s="611"/>
      <c r="DQ36" s="611"/>
      <c r="DR36" s="611"/>
      <c r="DS36" s="611"/>
      <c r="DT36" s="611"/>
      <c r="DU36" s="611"/>
      <c r="DV36" s="612"/>
      <c r="DW36" s="615">
        <v>22</v>
      </c>
      <c r="DX36" s="640"/>
      <c r="DY36" s="640"/>
      <c r="DZ36" s="640"/>
      <c r="EA36" s="640"/>
      <c r="EB36" s="640"/>
      <c r="EC36" s="641"/>
    </row>
    <row r="37" spans="2:133" ht="11.25" customHeight="1" x14ac:dyDescent="0.15">
      <c r="B37" s="607" t="s">
        <v>340</v>
      </c>
      <c r="C37" s="608"/>
      <c r="D37" s="608"/>
      <c r="E37" s="608"/>
      <c r="F37" s="608"/>
      <c r="G37" s="608"/>
      <c r="H37" s="608"/>
      <c r="I37" s="608"/>
      <c r="J37" s="608"/>
      <c r="K37" s="608"/>
      <c r="L37" s="608"/>
      <c r="M37" s="608"/>
      <c r="N37" s="608"/>
      <c r="O37" s="608"/>
      <c r="P37" s="608"/>
      <c r="Q37" s="609"/>
      <c r="R37" s="610">
        <v>212205</v>
      </c>
      <c r="S37" s="611"/>
      <c r="T37" s="611"/>
      <c r="U37" s="611"/>
      <c r="V37" s="611"/>
      <c r="W37" s="611"/>
      <c r="X37" s="611"/>
      <c r="Y37" s="612"/>
      <c r="Z37" s="613">
        <v>2.5</v>
      </c>
      <c r="AA37" s="613"/>
      <c r="AB37" s="613"/>
      <c r="AC37" s="613"/>
      <c r="AD37" s="614">
        <v>2</v>
      </c>
      <c r="AE37" s="614"/>
      <c r="AF37" s="614"/>
      <c r="AG37" s="614"/>
      <c r="AH37" s="614"/>
      <c r="AI37" s="614"/>
      <c r="AJ37" s="614"/>
      <c r="AK37" s="614"/>
      <c r="AL37" s="615">
        <v>0</v>
      </c>
      <c r="AM37" s="616"/>
      <c r="AN37" s="616"/>
      <c r="AO37" s="617"/>
      <c r="AQ37" s="673" t="s">
        <v>341</v>
      </c>
      <c r="AR37" s="674"/>
      <c r="AS37" s="674"/>
      <c r="AT37" s="674"/>
      <c r="AU37" s="674"/>
      <c r="AV37" s="674"/>
      <c r="AW37" s="674"/>
      <c r="AX37" s="674"/>
      <c r="AY37" s="675"/>
      <c r="AZ37" s="610">
        <v>329808</v>
      </c>
      <c r="BA37" s="611"/>
      <c r="BB37" s="611"/>
      <c r="BC37" s="611"/>
      <c r="BD37" s="643"/>
      <c r="BE37" s="643"/>
      <c r="BF37" s="656"/>
      <c r="BG37" s="607" t="s">
        <v>342</v>
      </c>
      <c r="BH37" s="608"/>
      <c r="BI37" s="608"/>
      <c r="BJ37" s="608"/>
      <c r="BK37" s="608"/>
      <c r="BL37" s="608"/>
      <c r="BM37" s="608"/>
      <c r="BN37" s="608"/>
      <c r="BO37" s="608"/>
      <c r="BP37" s="608"/>
      <c r="BQ37" s="608"/>
      <c r="BR37" s="608"/>
      <c r="BS37" s="608"/>
      <c r="BT37" s="608"/>
      <c r="BU37" s="609"/>
      <c r="BV37" s="610">
        <v>7673</v>
      </c>
      <c r="BW37" s="611"/>
      <c r="BX37" s="611"/>
      <c r="BY37" s="611"/>
      <c r="BZ37" s="611"/>
      <c r="CA37" s="611"/>
      <c r="CB37" s="620"/>
      <c r="CD37" s="607" t="s">
        <v>343</v>
      </c>
      <c r="CE37" s="608"/>
      <c r="CF37" s="608"/>
      <c r="CG37" s="608"/>
      <c r="CH37" s="608"/>
      <c r="CI37" s="608"/>
      <c r="CJ37" s="608"/>
      <c r="CK37" s="608"/>
      <c r="CL37" s="608"/>
      <c r="CM37" s="608"/>
      <c r="CN37" s="608"/>
      <c r="CO37" s="608"/>
      <c r="CP37" s="608"/>
      <c r="CQ37" s="609"/>
      <c r="CR37" s="610">
        <v>555236</v>
      </c>
      <c r="CS37" s="643"/>
      <c r="CT37" s="643"/>
      <c r="CU37" s="643"/>
      <c r="CV37" s="643"/>
      <c r="CW37" s="643"/>
      <c r="CX37" s="643"/>
      <c r="CY37" s="644"/>
      <c r="CZ37" s="615">
        <v>6.8</v>
      </c>
      <c r="DA37" s="640"/>
      <c r="DB37" s="640"/>
      <c r="DC37" s="645"/>
      <c r="DD37" s="619">
        <v>555236</v>
      </c>
      <c r="DE37" s="643"/>
      <c r="DF37" s="643"/>
      <c r="DG37" s="643"/>
      <c r="DH37" s="643"/>
      <c r="DI37" s="643"/>
      <c r="DJ37" s="643"/>
      <c r="DK37" s="644"/>
      <c r="DL37" s="619">
        <v>513656</v>
      </c>
      <c r="DM37" s="643"/>
      <c r="DN37" s="643"/>
      <c r="DO37" s="643"/>
      <c r="DP37" s="643"/>
      <c r="DQ37" s="643"/>
      <c r="DR37" s="643"/>
      <c r="DS37" s="643"/>
      <c r="DT37" s="643"/>
      <c r="DU37" s="643"/>
      <c r="DV37" s="644"/>
      <c r="DW37" s="615">
        <v>10.1</v>
      </c>
      <c r="DX37" s="640"/>
      <c r="DY37" s="640"/>
      <c r="DZ37" s="640"/>
      <c r="EA37" s="640"/>
      <c r="EB37" s="640"/>
      <c r="EC37" s="641"/>
    </row>
    <row r="38" spans="2:133" ht="11.25" customHeight="1" x14ac:dyDescent="0.15">
      <c r="B38" s="607" t="s">
        <v>344</v>
      </c>
      <c r="C38" s="608"/>
      <c r="D38" s="608"/>
      <c r="E38" s="608"/>
      <c r="F38" s="608"/>
      <c r="G38" s="608"/>
      <c r="H38" s="608"/>
      <c r="I38" s="608"/>
      <c r="J38" s="608"/>
      <c r="K38" s="608"/>
      <c r="L38" s="608"/>
      <c r="M38" s="608"/>
      <c r="N38" s="608"/>
      <c r="O38" s="608"/>
      <c r="P38" s="608"/>
      <c r="Q38" s="609"/>
      <c r="R38" s="610">
        <v>495900</v>
      </c>
      <c r="S38" s="611"/>
      <c r="T38" s="611"/>
      <c r="U38" s="611"/>
      <c r="V38" s="611"/>
      <c r="W38" s="611"/>
      <c r="X38" s="611"/>
      <c r="Y38" s="612"/>
      <c r="Z38" s="613">
        <v>5.9</v>
      </c>
      <c r="AA38" s="613"/>
      <c r="AB38" s="613"/>
      <c r="AC38" s="613"/>
      <c r="AD38" s="614" t="s">
        <v>132</v>
      </c>
      <c r="AE38" s="614"/>
      <c r="AF38" s="614"/>
      <c r="AG38" s="614"/>
      <c r="AH38" s="614"/>
      <c r="AI38" s="614"/>
      <c r="AJ38" s="614"/>
      <c r="AK38" s="614"/>
      <c r="AL38" s="615" t="s">
        <v>255</v>
      </c>
      <c r="AM38" s="616"/>
      <c r="AN38" s="616"/>
      <c r="AO38" s="617"/>
      <c r="AQ38" s="673" t="s">
        <v>345</v>
      </c>
      <c r="AR38" s="674"/>
      <c r="AS38" s="674"/>
      <c r="AT38" s="674"/>
      <c r="AU38" s="674"/>
      <c r="AV38" s="674"/>
      <c r="AW38" s="674"/>
      <c r="AX38" s="674"/>
      <c r="AY38" s="675"/>
      <c r="AZ38" s="610">
        <v>284805</v>
      </c>
      <c r="BA38" s="611"/>
      <c r="BB38" s="611"/>
      <c r="BC38" s="611"/>
      <c r="BD38" s="643"/>
      <c r="BE38" s="643"/>
      <c r="BF38" s="656"/>
      <c r="BG38" s="607" t="s">
        <v>346</v>
      </c>
      <c r="BH38" s="608"/>
      <c r="BI38" s="608"/>
      <c r="BJ38" s="608"/>
      <c r="BK38" s="608"/>
      <c r="BL38" s="608"/>
      <c r="BM38" s="608"/>
      <c r="BN38" s="608"/>
      <c r="BO38" s="608"/>
      <c r="BP38" s="608"/>
      <c r="BQ38" s="608"/>
      <c r="BR38" s="608"/>
      <c r="BS38" s="608"/>
      <c r="BT38" s="608"/>
      <c r="BU38" s="609"/>
      <c r="BV38" s="610">
        <v>2373</v>
      </c>
      <c r="BW38" s="611"/>
      <c r="BX38" s="611"/>
      <c r="BY38" s="611"/>
      <c r="BZ38" s="611"/>
      <c r="CA38" s="611"/>
      <c r="CB38" s="620"/>
      <c r="CD38" s="607" t="s">
        <v>347</v>
      </c>
      <c r="CE38" s="608"/>
      <c r="CF38" s="608"/>
      <c r="CG38" s="608"/>
      <c r="CH38" s="608"/>
      <c r="CI38" s="608"/>
      <c r="CJ38" s="608"/>
      <c r="CK38" s="608"/>
      <c r="CL38" s="608"/>
      <c r="CM38" s="608"/>
      <c r="CN38" s="608"/>
      <c r="CO38" s="608"/>
      <c r="CP38" s="608"/>
      <c r="CQ38" s="609"/>
      <c r="CR38" s="610">
        <v>695061</v>
      </c>
      <c r="CS38" s="611"/>
      <c r="CT38" s="611"/>
      <c r="CU38" s="611"/>
      <c r="CV38" s="611"/>
      <c r="CW38" s="611"/>
      <c r="CX38" s="611"/>
      <c r="CY38" s="612"/>
      <c r="CZ38" s="615">
        <v>8.5</v>
      </c>
      <c r="DA38" s="640"/>
      <c r="DB38" s="640"/>
      <c r="DC38" s="645"/>
      <c r="DD38" s="619">
        <v>561172</v>
      </c>
      <c r="DE38" s="611"/>
      <c r="DF38" s="611"/>
      <c r="DG38" s="611"/>
      <c r="DH38" s="611"/>
      <c r="DI38" s="611"/>
      <c r="DJ38" s="611"/>
      <c r="DK38" s="612"/>
      <c r="DL38" s="619">
        <v>523349</v>
      </c>
      <c r="DM38" s="611"/>
      <c r="DN38" s="611"/>
      <c r="DO38" s="611"/>
      <c r="DP38" s="611"/>
      <c r="DQ38" s="611"/>
      <c r="DR38" s="611"/>
      <c r="DS38" s="611"/>
      <c r="DT38" s="611"/>
      <c r="DU38" s="611"/>
      <c r="DV38" s="612"/>
      <c r="DW38" s="615">
        <v>10.3</v>
      </c>
      <c r="DX38" s="640"/>
      <c r="DY38" s="640"/>
      <c r="DZ38" s="640"/>
      <c r="EA38" s="640"/>
      <c r="EB38" s="640"/>
      <c r="EC38" s="641"/>
    </row>
    <row r="39" spans="2:133" ht="11.25" customHeight="1" x14ac:dyDescent="0.15">
      <c r="B39" s="607" t="s">
        <v>348</v>
      </c>
      <c r="C39" s="608"/>
      <c r="D39" s="608"/>
      <c r="E39" s="608"/>
      <c r="F39" s="608"/>
      <c r="G39" s="608"/>
      <c r="H39" s="608"/>
      <c r="I39" s="608"/>
      <c r="J39" s="608"/>
      <c r="K39" s="608"/>
      <c r="L39" s="608"/>
      <c r="M39" s="608"/>
      <c r="N39" s="608"/>
      <c r="O39" s="608"/>
      <c r="P39" s="608"/>
      <c r="Q39" s="609"/>
      <c r="R39" s="610" t="s">
        <v>132</v>
      </c>
      <c r="S39" s="611"/>
      <c r="T39" s="611"/>
      <c r="U39" s="611"/>
      <c r="V39" s="611"/>
      <c r="W39" s="611"/>
      <c r="X39" s="611"/>
      <c r="Y39" s="612"/>
      <c r="Z39" s="613" t="s">
        <v>132</v>
      </c>
      <c r="AA39" s="613"/>
      <c r="AB39" s="613"/>
      <c r="AC39" s="613"/>
      <c r="AD39" s="614" t="s">
        <v>255</v>
      </c>
      <c r="AE39" s="614"/>
      <c r="AF39" s="614"/>
      <c r="AG39" s="614"/>
      <c r="AH39" s="614"/>
      <c r="AI39" s="614"/>
      <c r="AJ39" s="614"/>
      <c r="AK39" s="614"/>
      <c r="AL39" s="615" t="s">
        <v>255</v>
      </c>
      <c r="AM39" s="616"/>
      <c r="AN39" s="616"/>
      <c r="AO39" s="617"/>
      <c r="AQ39" s="673" t="s">
        <v>349</v>
      </c>
      <c r="AR39" s="674"/>
      <c r="AS39" s="674"/>
      <c r="AT39" s="674"/>
      <c r="AU39" s="674"/>
      <c r="AV39" s="674"/>
      <c r="AW39" s="674"/>
      <c r="AX39" s="674"/>
      <c r="AY39" s="675"/>
      <c r="AZ39" s="610">
        <v>37728</v>
      </c>
      <c r="BA39" s="611"/>
      <c r="BB39" s="611"/>
      <c r="BC39" s="611"/>
      <c r="BD39" s="643"/>
      <c r="BE39" s="643"/>
      <c r="BF39" s="656"/>
      <c r="BG39" s="607" t="s">
        <v>350</v>
      </c>
      <c r="BH39" s="608"/>
      <c r="BI39" s="608"/>
      <c r="BJ39" s="608"/>
      <c r="BK39" s="608"/>
      <c r="BL39" s="608"/>
      <c r="BM39" s="608"/>
      <c r="BN39" s="608"/>
      <c r="BO39" s="608"/>
      <c r="BP39" s="608"/>
      <c r="BQ39" s="608"/>
      <c r="BR39" s="608"/>
      <c r="BS39" s="608"/>
      <c r="BT39" s="608"/>
      <c r="BU39" s="609"/>
      <c r="BV39" s="610">
        <v>3761</v>
      </c>
      <c r="BW39" s="611"/>
      <c r="BX39" s="611"/>
      <c r="BY39" s="611"/>
      <c r="BZ39" s="611"/>
      <c r="CA39" s="611"/>
      <c r="CB39" s="620"/>
      <c r="CD39" s="607" t="s">
        <v>351</v>
      </c>
      <c r="CE39" s="608"/>
      <c r="CF39" s="608"/>
      <c r="CG39" s="608"/>
      <c r="CH39" s="608"/>
      <c r="CI39" s="608"/>
      <c r="CJ39" s="608"/>
      <c r="CK39" s="608"/>
      <c r="CL39" s="608"/>
      <c r="CM39" s="608"/>
      <c r="CN39" s="608"/>
      <c r="CO39" s="608"/>
      <c r="CP39" s="608"/>
      <c r="CQ39" s="609"/>
      <c r="CR39" s="610">
        <v>679452</v>
      </c>
      <c r="CS39" s="643"/>
      <c r="CT39" s="643"/>
      <c r="CU39" s="643"/>
      <c r="CV39" s="643"/>
      <c r="CW39" s="643"/>
      <c r="CX39" s="643"/>
      <c r="CY39" s="644"/>
      <c r="CZ39" s="615">
        <v>8.3000000000000007</v>
      </c>
      <c r="DA39" s="640"/>
      <c r="DB39" s="640"/>
      <c r="DC39" s="645"/>
      <c r="DD39" s="619">
        <v>649648</v>
      </c>
      <c r="DE39" s="643"/>
      <c r="DF39" s="643"/>
      <c r="DG39" s="643"/>
      <c r="DH39" s="643"/>
      <c r="DI39" s="643"/>
      <c r="DJ39" s="643"/>
      <c r="DK39" s="644"/>
      <c r="DL39" s="619" t="s">
        <v>241</v>
      </c>
      <c r="DM39" s="643"/>
      <c r="DN39" s="643"/>
      <c r="DO39" s="643"/>
      <c r="DP39" s="643"/>
      <c r="DQ39" s="643"/>
      <c r="DR39" s="643"/>
      <c r="DS39" s="643"/>
      <c r="DT39" s="643"/>
      <c r="DU39" s="643"/>
      <c r="DV39" s="644"/>
      <c r="DW39" s="615" t="s">
        <v>255</v>
      </c>
      <c r="DX39" s="640"/>
      <c r="DY39" s="640"/>
      <c r="DZ39" s="640"/>
      <c r="EA39" s="640"/>
      <c r="EB39" s="640"/>
      <c r="EC39" s="641"/>
    </row>
    <row r="40" spans="2:133" ht="11.25" customHeight="1" x14ac:dyDescent="0.15">
      <c r="B40" s="607" t="s">
        <v>352</v>
      </c>
      <c r="C40" s="608"/>
      <c r="D40" s="608"/>
      <c r="E40" s="608"/>
      <c r="F40" s="608"/>
      <c r="G40" s="608"/>
      <c r="H40" s="608"/>
      <c r="I40" s="608"/>
      <c r="J40" s="608"/>
      <c r="K40" s="608"/>
      <c r="L40" s="608"/>
      <c r="M40" s="608"/>
      <c r="N40" s="608"/>
      <c r="O40" s="608"/>
      <c r="P40" s="608"/>
      <c r="Q40" s="609"/>
      <c r="R40" s="610">
        <v>63700</v>
      </c>
      <c r="S40" s="611"/>
      <c r="T40" s="611"/>
      <c r="U40" s="611"/>
      <c r="V40" s="611"/>
      <c r="W40" s="611"/>
      <c r="X40" s="611"/>
      <c r="Y40" s="612"/>
      <c r="Z40" s="613">
        <v>0.8</v>
      </c>
      <c r="AA40" s="613"/>
      <c r="AB40" s="613"/>
      <c r="AC40" s="613"/>
      <c r="AD40" s="614" t="s">
        <v>255</v>
      </c>
      <c r="AE40" s="614"/>
      <c r="AF40" s="614"/>
      <c r="AG40" s="614"/>
      <c r="AH40" s="614"/>
      <c r="AI40" s="614"/>
      <c r="AJ40" s="614"/>
      <c r="AK40" s="614"/>
      <c r="AL40" s="615" t="s">
        <v>132</v>
      </c>
      <c r="AM40" s="616"/>
      <c r="AN40" s="616"/>
      <c r="AO40" s="617"/>
      <c r="AQ40" s="673" t="s">
        <v>353</v>
      </c>
      <c r="AR40" s="674"/>
      <c r="AS40" s="674"/>
      <c r="AT40" s="674"/>
      <c r="AU40" s="674"/>
      <c r="AV40" s="674"/>
      <c r="AW40" s="674"/>
      <c r="AX40" s="674"/>
      <c r="AY40" s="675"/>
      <c r="AZ40" s="610">
        <v>845</v>
      </c>
      <c r="BA40" s="611"/>
      <c r="BB40" s="611"/>
      <c r="BC40" s="611"/>
      <c r="BD40" s="643"/>
      <c r="BE40" s="643"/>
      <c r="BF40" s="656"/>
      <c r="BG40" s="660" t="s">
        <v>354</v>
      </c>
      <c r="BH40" s="661"/>
      <c r="BI40" s="661"/>
      <c r="BJ40" s="661"/>
      <c r="BK40" s="661"/>
      <c r="BL40" s="214"/>
      <c r="BM40" s="608" t="s">
        <v>355</v>
      </c>
      <c r="BN40" s="608"/>
      <c r="BO40" s="608"/>
      <c r="BP40" s="608"/>
      <c r="BQ40" s="608"/>
      <c r="BR40" s="608"/>
      <c r="BS40" s="608"/>
      <c r="BT40" s="608"/>
      <c r="BU40" s="609"/>
      <c r="BV40" s="610">
        <v>83</v>
      </c>
      <c r="BW40" s="611"/>
      <c r="BX40" s="611"/>
      <c r="BY40" s="611"/>
      <c r="BZ40" s="611"/>
      <c r="CA40" s="611"/>
      <c r="CB40" s="620"/>
      <c r="CD40" s="607" t="s">
        <v>356</v>
      </c>
      <c r="CE40" s="608"/>
      <c r="CF40" s="608"/>
      <c r="CG40" s="608"/>
      <c r="CH40" s="608"/>
      <c r="CI40" s="608"/>
      <c r="CJ40" s="608"/>
      <c r="CK40" s="608"/>
      <c r="CL40" s="608"/>
      <c r="CM40" s="608"/>
      <c r="CN40" s="608"/>
      <c r="CO40" s="608"/>
      <c r="CP40" s="608"/>
      <c r="CQ40" s="609"/>
      <c r="CR40" s="610">
        <v>224519</v>
      </c>
      <c r="CS40" s="611"/>
      <c r="CT40" s="611"/>
      <c r="CU40" s="611"/>
      <c r="CV40" s="611"/>
      <c r="CW40" s="611"/>
      <c r="CX40" s="611"/>
      <c r="CY40" s="612"/>
      <c r="CZ40" s="615">
        <v>2.7</v>
      </c>
      <c r="DA40" s="640"/>
      <c r="DB40" s="640"/>
      <c r="DC40" s="645"/>
      <c r="DD40" s="619">
        <v>147061</v>
      </c>
      <c r="DE40" s="611"/>
      <c r="DF40" s="611"/>
      <c r="DG40" s="611"/>
      <c r="DH40" s="611"/>
      <c r="DI40" s="611"/>
      <c r="DJ40" s="611"/>
      <c r="DK40" s="612"/>
      <c r="DL40" s="619">
        <v>384</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357</v>
      </c>
      <c r="C41" s="632"/>
      <c r="D41" s="632"/>
      <c r="E41" s="632"/>
      <c r="F41" s="632"/>
      <c r="G41" s="632"/>
      <c r="H41" s="632"/>
      <c r="I41" s="632"/>
      <c r="J41" s="632"/>
      <c r="K41" s="632"/>
      <c r="L41" s="632"/>
      <c r="M41" s="632"/>
      <c r="N41" s="632"/>
      <c r="O41" s="632"/>
      <c r="P41" s="632"/>
      <c r="Q41" s="633"/>
      <c r="R41" s="682">
        <v>8458515</v>
      </c>
      <c r="S41" s="683"/>
      <c r="T41" s="683"/>
      <c r="U41" s="683"/>
      <c r="V41" s="683"/>
      <c r="W41" s="683"/>
      <c r="X41" s="683"/>
      <c r="Y41" s="687"/>
      <c r="Z41" s="688">
        <v>100</v>
      </c>
      <c r="AA41" s="688"/>
      <c r="AB41" s="688"/>
      <c r="AC41" s="688"/>
      <c r="AD41" s="689">
        <v>5022383</v>
      </c>
      <c r="AE41" s="689"/>
      <c r="AF41" s="689"/>
      <c r="AG41" s="689"/>
      <c r="AH41" s="689"/>
      <c r="AI41" s="689"/>
      <c r="AJ41" s="689"/>
      <c r="AK41" s="689"/>
      <c r="AL41" s="690">
        <v>100</v>
      </c>
      <c r="AM41" s="670"/>
      <c r="AN41" s="670"/>
      <c r="AO41" s="691"/>
      <c r="AQ41" s="673" t="s">
        <v>358</v>
      </c>
      <c r="AR41" s="674"/>
      <c r="AS41" s="674"/>
      <c r="AT41" s="674"/>
      <c r="AU41" s="674"/>
      <c r="AV41" s="674"/>
      <c r="AW41" s="674"/>
      <c r="AX41" s="674"/>
      <c r="AY41" s="675"/>
      <c r="AZ41" s="610">
        <v>168432</v>
      </c>
      <c r="BA41" s="611"/>
      <c r="BB41" s="611"/>
      <c r="BC41" s="611"/>
      <c r="BD41" s="643"/>
      <c r="BE41" s="643"/>
      <c r="BF41" s="656"/>
      <c r="BG41" s="660"/>
      <c r="BH41" s="661"/>
      <c r="BI41" s="661"/>
      <c r="BJ41" s="661"/>
      <c r="BK41" s="661"/>
      <c r="BL41" s="214"/>
      <c r="BM41" s="608" t="s">
        <v>359</v>
      </c>
      <c r="BN41" s="608"/>
      <c r="BO41" s="608"/>
      <c r="BP41" s="608"/>
      <c r="BQ41" s="608"/>
      <c r="BR41" s="608"/>
      <c r="BS41" s="608"/>
      <c r="BT41" s="608"/>
      <c r="BU41" s="609"/>
      <c r="BV41" s="610" t="s">
        <v>255</v>
      </c>
      <c r="BW41" s="611"/>
      <c r="BX41" s="611"/>
      <c r="BY41" s="611"/>
      <c r="BZ41" s="611"/>
      <c r="CA41" s="611"/>
      <c r="CB41" s="620"/>
      <c r="CD41" s="607" t="s">
        <v>360</v>
      </c>
      <c r="CE41" s="608"/>
      <c r="CF41" s="608"/>
      <c r="CG41" s="608"/>
      <c r="CH41" s="608"/>
      <c r="CI41" s="608"/>
      <c r="CJ41" s="608"/>
      <c r="CK41" s="608"/>
      <c r="CL41" s="608"/>
      <c r="CM41" s="608"/>
      <c r="CN41" s="608"/>
      <c r="CO41" s="608"/>
      <c r="CP41" s="608"/>
      <c r="CQ41" s="609"/>
      <c r="CR41" s="610" t="s">
        <v>132</v>
      </c>
      <c r="CS41" s="643"/>
      <c r="CT41" s="643"/>
      <c r="CU41" s="643"/>
      <c r="CV41" s="643"/>
      <c r="CW41" s="643"/>
      <c r="CX41" s="643"/>
      <c r="CY41" s="644"/>
      <c r="CZ41" s="615" t="s">
        <v>132</v>
      </c>
      <c r="DA41" s="640"/>
      <c r="DB41" s="640"/>
      <c r="DC41" s="645"/>
      <c r="DD41" s="619" t="s">
        <v>241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361</v>
      </c>
      <c r="AR42" s="680"/>
      <c r="AS42" s="680"/>
      <c r="AT42" s="680"/>
      <c r="AU42" s="680"/>
      <c r="AV42" s="680"/>
      <c r="AW42" s="680"/>
      <c r="AX42" s="680"/>
      <c r="AY42" s="681"/>
      <c r="AZ42" s="682">
        <v>526629</v>
      </c>
      <c r="BA42" s="683"/>
      <c r="BB42" s="683"/>
      <c r="BC42" s="683"/>
      <c r="BD42" s="669"/>
      <c r="BE42" s="669"/>
      <c r="BF42" s="671"/>
      <c r="BG42" s="662"/>
      <c r="BH42" s="663"/>
      <c r="BI42" s="663"/>
      <c r="BJ42" s="663"/>
      <c r="BK42" s="663"/>
      <c r="BL42" s="215"/>
      <c r="BM42" s="632" t="s">
        <v>362</v>
      </c>
      <c r="BN42" s="632"/>
      <c r="BO42" s="632"/>
      <c r="BP42" s="632"/>
      <c r="BQ42" s="632"/>
      <c r="BR42" s="632"/>
      <c r="BS42" s="632"/>
      <c r="BT42" s="632"/>
      <c r="BU42" s="633"/>
      <c r="BV42" s="682">
        <v>390</v>
      </c>
      <c r="BW42" s="683"/>
      <c r="BX42" s="683"/>
      <c r="BY42" s="683"/>
      <c r="BZ42" s="683"/>
      <c r="CA42" s="683"/>
      <c r="CB42" s="692"/>
      <c r="CD42" s="607" t="s">
        <v>363</v>
      </c>
      <c r="CE42" s="608"/>
      <c r="CF42" s="608"/>
      <c r="CG42" s="608"/>
      <c r="CH42" s="608"/>
      <c r="CI42" s="608"/>
      <c r="CJ42" s="608"/>
      <c r="CK42" s="608"/>
      <c r="CL42" s="608"/>
      <c r="CM42" s="608"/>
      <c r="CN42" s="608"/>
      <c r="CO42" s="608"/>
      <c r="CP42" s="608"/>
      <c r="CQ42" s="609"/>
      <c r="CR42" s="610">
        <v>814186</v>
      </c>
      <c r="CS42" s="643"/>
      <c r="CT42" s="643"/>
      <c r="CU42" s="643"/>
      <c r="CV42" s="643"/>
      <c r="CW42" s="643"/>
      <c r="CX42" s="643"/>
      <c r="CY42" s="644"/>
      <c r="CZ42" s="615">
        <v>10</v>
      </c>
      <c r="DA42" s="640"/>
      <c r="DB42" s="640"/>
      <c r="DC42" s="645"/>
      <c r="DD42" s="619">
        <v>98357</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364</v>
      </c>
      <c r="CD43" s="607" t="s">
        <v>365</v>
      </c>
      <c r="CE43" s="608"/>
      <c r="CF43" s="608"/>
      <c r="CG43" s="608"/>
      <c r="CH43" s="608"/>
      <c r="CI43" s="608"/>
      <c r="CJ43" s="608"/>
      <c r="CK43" s="608"/>
      <c r="CL43" s="608"/>
      <c r="CM43" s="608"/>
      <c r="CN43" s="608"/>
      <c r="CO43" s="608"/>
      <c r="CP43" s="608"/>
      <c r="CQ43" s="609"/>
      <c r="CR43" s="610" t="s">
        <v>241</v>
      </c>
      <c r="CS43" s="643"/>
      <c r="CT43" s="643"/>
      <c r="CU43" s="643"/>
      <c r="CV43" s="643"/>
      <c r="CW43" s="643"/>
      <c r="CX43" s="643"/>
      <c r="CY43" s="644"/>
      <c r="CZ43" s="615" t="s">
        <v>132</v>
      </c>
      <c r="DA43" s="640"/>
      <c r="DB43" s="640"/>
      <c r="DC43" s="645"/>
      <c r="DD43" s="619" t="s">
        <v>132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366</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314</v>
      </c>
      <c r="CE44" s="649"/>
      <c r="CF44" s="607" t="s">
        <v>367</v>
      </c>
      <c r="CG44" s="608"/>
      <c r="CH44" s="608"/>
      <c r="CI44" s="608"/>
      <c r="CJ44" s="608"/>
      <c r="CK44" s="608"/>
      <c r="CL44" s="608"/>
      <c r="CM44" s="608"/>
      <c r="CN44" s="608"/>
      <c r="CO44" s="608"/>
      <c r="CP44" s="608"/>
      <c r="CQ44" s="609"/>
      <c r="CR44" s="610">
        <v>713011</v>
      </c>
      <c r="CS44" s="611"/>
      <c r="CT44" s="611"/>
      <c r="CU44" s="611"/>
      <c r="CV44" s="611"/>
      <c r="CW44" s="611"/>
      <c r="CX44" s="611"/>
      <c r="CY44" s="612"/>
      <c r="CZ44" s="615">
        <v>8.6999999999999993</v>
      </c>
      <c r="DA44" s="616"/>
      <c r="DB44" s="616"/>
      <c r="DC44" s="622"/>
      <c r="DD44" s="619">
        <v>62652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368</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369</v>
      </c>
      <c r="CG45" s="608"/>
      <c r="CH45" s="608"/>
      <c r="CI45" s="608"/>
      <c r="CJ45" s="608"/>
      <c r="CK45" s="608"/>
      <c r="CL45" s="608"/>
      <c r="CM45" s="608"/>
      <c r="CN45" s="608"/>
      <c r="CO45" s="608"/>
      <c r="CP45" s="608"/>
      <c r="CQ45" s="609"/>
      <c r="CR45" s="610">
        <v>419888</v>
      </c>
      <c r="CS45" s="643"/>
      <c r="CT45" s="643"/>
      <c r="CU45" s="643"/>
      <c r="CV45" s="643"/>
      <c r="CW45" s="643"/>
      <c r="CX45" s="643"/>
      <c r="CY45" s="644"/>
      <c r="CZ45" s="615">
        <v>5.0999999999999996</v>
      </c>
      <c r="DA45" s="640"/>
      <c r="DB45" s="640"/>
      <c r="DC45" s="645"/>
      <c r="DD45" s="619">
        <v>10531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370</v>
      </c>
      <c r="CG46" s="608"/>
      <c r="CH46" s="608"/>
      <c r="CI46" s="608"/>
      <c r="CJ46" s="608"/>
      <c r="CK46" s="608"/>
      <c r="CL46" s="608"/>
      <c r="CM46" s="608"/>
      <c r="CN46" s="608"/>
      <c r="CO46" s="608"/>
      <c r="CP46" s="608"/>
      <c r="CQ46" s="609"/>
      <c r="CR46" s="610">
        <v>188511</v>
      </c>
      <c r="CS46" s="611"/>
      <c r="CT46" s="611"/>
      <c r="CU46" s="611"/>
      <c r="CV46" s="611"/>
      <c r="CW46" s="611"/>
      <c r="CX46" s="611"/>
      <c r="CY46" s="612"/>
      <c r="CZ46" s="615">
        <v>2.2999999999999998</v>
      </c>
      <c r="DA46" s="616"/>
      <c r="DB46" s="616"/>
      <c r="DC46" s="622"/>
      <c r="DD46" s="619">
        <v>36809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371</v>
      </c>
      <c r="CG47" s="608"/>
      <c r="CH47" s="608"/>
      <c r="CI47" s="608"/>
      <c r="CJ47" s="608"/>
      <c r="CK47" s="608"/>
      <c r="CL47" s="608"/>
      <c r="CM47" s="608"/>
      <c r="CN47" s="608"/>
      <c r="CO47" s="608"/>
      <c r="CP47" s="608"/>
      <c r="CQ47" s="609"/>
      <c r="CR47" s="610">
        <v>101175</v>
      </c>
      <c r="CS47" s="643"/>
      <c r="CT47" s="643"/>
      <c r="CU47" s="643"/>
      <c r="CV47" s="643"/>
      <c r="CW47" s="643"/>
      <c r="CX47" s="643"/>
      <c r="CY47" s="644"/>
      <c r="CZ47" s="615">
        <v>1.2</v>
      </c>
      <c r="DA47" s="640"/>
      <c r="DB47" s="640"/>
      <c r="DC47" s="645"/>
      <c r="DD47" s="619">
        <v>35705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372</v>
      </c>
      <c r="CG48" s="608"/>
      <c r="CH48" s="608"/>
      <c r="CI48" s="608"/>
      <c r="CJ48" s="608"/>
      <c r="CK48" s="608"/>
      <c r="CL48" s="608"/>
      <c r="CM48" s="608"/>
      <c r="CN48" s="608"/>
      <c r="CO48" s="608"/>
      <c r="CP48" s="608"/>
      <c r="CQ48" s="609"/>
      <c r="CR48" s="610" t="s">
        <v>132</v>
      </c>
      <c r="CS48" s="611"/>
      <c r="CT48" s="611"/>
      <c r="CU48" s="611"/>
      <c r="CV48" s="611"/>
      <c r="CW48" s="611"/>
      <c r="CX48" s="611"/>
      <c r="CY48" s="612"/>
      <c r="CZ48" s="615" t="s">
        <v>132</v>
      </c>
      <c r="DA48" s="616"/>
      <c r="DB48" s="616"/>
      <c r="DC48" s="622"/>
      <c r="DD48" s="619" t="s">
        <v>255</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373</v>
      </c>
      <c r="CE49" s="632"/>
      <c r="CF49" s="632"/>
      <c r="CG49" s="632"/>
      <c r="CH49" s="632"/>
      <c r="CI49" s="632"/>
      <c r="CJ49" s="632"/>
      <c r="CK49" s="632"/>
      <c r="CL49" s="632"/>
      <c r="CM49" s="632"/>
      <c r="CN49" s="632"/>
      <c r="CO49" s="632"/>
      <c r="CP49" s="632"/>
      <c r="CQ49" s="633"/>
      <c r="CR49" s="682">
        <v>8172311</v>
      </c>
      <c r="CS49" s="669"/>
      <c r="CT49" s="669"/>
      <c r="CU49" s="669"/>
      <c r="CV49" s="669"/>
      <c r="CW49" s="669"/>
      <c r="CX49" s="669"/>
      <c r="CY49" s="698"/>
      <c r="CZ49" s="690">
        <v>100</v>
      </c>
      <c r="DA49" s="699"/>
      <c r="DB49" s="699"/>
      <c r="DC49" s="700"/>
      <c r="DD49" s="701">
        <v>5755665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6m7xqHn4DlscFPMF3w7kqPhB/dhiSkWrdwI5zoADn3U5tJmUaadbd5XhdRBKVb28PRVchoglQ9G0Iir88HXffw==" saltValue="Nd+ahMkewGcELH5rCo5+A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374</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375</v>
      </c>
      <c r="DK2" s="710"/>
      <c r="DL2" s="710"/>
      <c r="DM2" s="710"/>
      <c r="DN2" s="710"/>
      <c r="DO2" s="711"/>
      <c r="DP2" s="222"/>
      <c r="DQ2" s="709" t="s">
        <v>376</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377</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379</v>
      </c>
      <c r="B5" s="715"/>
      <c r="C5" s="715"/>
      <c r="D5" s="715"/>
      <c r="E5" s="715"/>
      <c r="F5" s="715"/>
      <c r="G5" s="715"/>
      <c r="H5" s="715"/>
      <c r="I5" s="715"/>
      <c r="J5" s="715"/>
      <c r="K5" s="715"/>
      <c r="L5" s="715"/>
      <c r="M5" s="715"/>
      <c r="N5" s="715"/>
      <c r="O5" s="715"/>
      <c r="P5" s="716"/>
      <c r="Q5" s="720" t="s">
        <v>380</v>
      </c>
      <c r="R5" s="721"/>
      <c r="S5" s="721"/>
      <c r="T5" s="721"/>
      <c r="U5" s="722"/>
      <c r="V5" s="720" t="s">
        <v>381</v>
      </c>
      <c r="W5" s="721"/>
      <c r="X5" s="721"/>
      <c r="Y5" s="721"/>
      <c r="Z5" s="722"/>
      <c r="AA5" s="720" t="s">
        <v>382</v>
      </c>
      <c r="AB5" s="721"/>
      <c r="AC5" s="721"/>
      <c r="AD5" s="721"/>
      <c r="AE5" s="721"/>
      <c r="AF5" s="726" t="s">
        <v>383</v>
      </c>
      <c r="AG5" s="721"/>
      <c r="AH5" s="721"/>
      <c r="AI5" s="721"/>
      <c r="AJ5" s="727"/>
      <c r="AK5" s="721" t="s">
        <v>384</v>
      </c>
      <c r="AL5" s="721"/>
      <c r="AM5" s="721"/>
      <c r="AN5" s="721"/>
      <c r="AO5" s="722"/>
      <c r="AP5" s="720" t="s">
        <v>385</v>
      </c>
      <c r="AQ5" s="721"/>
      <c r="AR5" s="721"/>
      <c r="AS5" s="721"/>
      <c r="AT5" s="722"/>
      <c r="AU5" s="720" t="s">
        <v>386</v>
      </c>
      <c r="AV5" s="721"/>
      <c r="AW5" s="721"/>
      <c r="AX5" s="721"/>
      <c r="AY5" s="727"/>
      <c r="AZ5" s="226"/>
      <c r="BA5" s="226"/>
      <c r="BB5" s="226"/>
      <c r="BC5" s="226"/>
      <c r="BD5" s="226"/>
      <c r="BE5" s="227"/>
      <c r="BF5" s="227"/>
      <c r="BG5" s="227"/>
      <c r="BH5" s="227"/>
      <c r="BI5" s="227"/>
      <c r="BJ5" s="227"/>
      <c r="BK5" s="227"/>
      <c r="BL5" s="227"/>
      <c r="BM5" s="227"/>
      <c r="BN5" s="227"/>
      <c r="BO5" s="227"/>
      <c r="BP5" s="227"/>
      <c r="BQ5" s="714" t="s">
        <v>387</v>
      </c>
      <c r="BR5" s="715"/>
      <c r="BS5" s="715"/>
      <c r="BT5" s="715"/>
      <c r="BU5" s="715"/>
      <c r="BV5" s="715"/>
      <c r="BW5" s="715"/>
      <c r="BX5" s="715"/>
      <c r="BY5" s="715"/>
      <c r="BZ5" s="715"/>
      <c r="CA5" s="715"/>
      <c r="CB5" s="715"/>
      <c r="CC5" s="715"/>
      <c r="CD5" s="715"/>
      <c r="CE5" s="715"/>
      <c r="CF5" s="715"/>
      <c r="CG5" s="716"/>
      <c r="CH5" s="720" t="s">
        <v>388</v>
      </c>
      <c r="CI5" s="721"/>
      <c r="CJ5" s="721"/>
      <c r="CK5" s="721"/>
      <c r="CL5" s="722"/>
      <c r="CM5" s="720" t="s">
        <v>389</v>
      </c>
      <c r="CN5" s="721"/>
      <c r="CO5" s="721"/>
      <c r="CP5" s="721"/>
      <c r="CQ5" s="722"/>
      <c r="CR5" s="720" t="s">
        <v>390</v>
      </c>
      <c r="CS5" s="721"/>
      <c r="CT5" s="721"/>
      <c r="CU5" s="721"/>
      <c r="CV5" s="722"/>
      <c r="CW5" s="720" t="s">
        <v>391</v>
      </c>
      <c r="CX5" s="721"/>
      <c r="CY5" s="721"/>
      <c r="CZ5" s="721"/>
      <c r="DA5" s="722"/>
      <c r="DB5" s="720" t="s">
        <v>392</v>
      </c>
      <c r="DC5" s="721"/>
      <c r="DD5" s="721"/>
      <c r="DE5" s="721"/>
      <c r="DF5" s="722"/>
      <c r="DG5" s="750" t="s">
        <v>393</v>
      </c>
      <c r="DH5" s="751"/>
      <c r="DI5" s="751"/>
      <c r="DJ5" s="751"/>
      <c r="DK5" s="752"/>
      <c r="DL5" s="750" t="s">
        <v>394</v>
      </c>
      <c r="DM5" s="751"/>
      <c r="DN5" s="751"/>
      <c r="DO5" s="751"/>
      <c r="DP5" s="752"/>
      <c r="DQ5" s="720" t="s">
        <v>395</v>
      </c>
      <c r="DR5" s="721"/>
      <c r="DS5" s="721"/>
      <c r="DT5" s="721"/>
      <c r="DU5" s="722"/>
      <c r="DV5" s="720" t="s">
        <v>386</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396</v>
      </c>
      <c r="C7" s="737"/>
      <c r="D7" s="737"/>
      <c r="E7" s="737"/>
      <c r="F7" s="737"/>
      <c r="G7" s="737"/>
      <c r="H7" s="737"/>
      <c r="I7" s="737"/>
      <c r="J7" s="737"/>
      <c r="K7" s="737"/>
      <c r="L7" s="737"/>
      <c r="M7" s="737"/>
      <c r="N7" s="737"/>
      <c r="O7" s="737"/>
      <c r="P7" s="738"/>
      <c r="Q7" s="739">
        <v>8483</v>
      </c>
      <c r="R7" s="740"/>
      <c r="S7" s="740"/>
      <c r="T7" s="740"/>
      <c r="U7" s="740"/>
      <c r="V7" s="740">
        <v>8197</v>
      </c>
      <c r="W7" s="740"/>
      <c r="X7" s="740"/>
      <c r="Y7" s="740"/>
      <c r="Z7" s="740"/>
      <c r="AA7" s="740">
        <v>286</v>
      </c>
      <c r="AB7" s="740"/>
      <c r="AC7" s="740"/>
      <c r="AD7" s="740"/>
      <c r="AE7" s="741"/>
      <c r="AF7" s="742">
        <v>139</v>
      </c>
      <c r="AG7" s="743"/>
      <c r="AH7" s="743"/>
      <c r="AI7" s="743"/>
      <c r="AJ7" s="744"/>
      <c r="AK7" s="745">
        <v>181</v>
      </c>
      <c r="AL7" s="746"/>
      <c r="AM7" s="746"/>
      <c r="AN7" s="746"/>
      <c r="AO7" s="746"/>
      <c r="AP7" s="746">
        <v>6318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398</v>
      </c>
      <c r="B23" s="776" t="s">
        <v>399</v>
      </c>
      <c r="C23" s="777"/>
      <c r="D23" s="777"/>
      <c r="E23" s="777"/>
      <c r="F23" s="777"/>
      <c r="G23" s="777"/>
      <c r="H23" s="777"/>
      <c r="I23" s="777"/>
      <c r="J23" s="777"/>
      <c r="K23" s="777"/>
      <c r="L23" s="777"/>
      <c r="M23" s="777"/>
      <c r="N23" s="777"/>
      <c r="O23" s="777"/>
      <c r="P23" s="778"/>
      <c r="Q23" s="779">
        <v>8459</v>
      </c>
      <c r="R23" s="780"/>
      <c r="S23" s="780"/>
      <c r="T23" s="780"/>
      <c r="U23" s="780"/>
      <c r="V23" s="780">
        <v>8172</v>
      </c>
      <c r="W23" s="780"/>
      <c r="X23" s="780"/>
      <c r="Y23" s="780"/>
      <c r="Z23" s="780"/>
      <c r="AA23" s="780">
        <v>286</v>
      </c>
      <c r="AB23" s="780"/>
      <c r="AC23" s="780"/>
      <c r="AD23" s="780"/>
      <c r="AE23" s="781"/>
      <c r="AF23" s="782">
        <v>139</v>
      </c>
      <c r="AG23" s="780"/>
      <c r="AH23" s="780"/>
      <c r="AI23" s="780"/>
      <c r="AJ23" s="783"/>
      <c r="AK23" s="784"/>
      <c r="AL23" s="785"/>
      <c r="AM23" s="785"/>
      <c r="AN23" s="785"/>
      <c r="AO23" s="785"/>
      <c r="AP23" s="780">
        <v>6318</v>
      </c>
      <c r="AQ23" s="780"/>
      <c r="AR23" s="780"/>
      <c r="AS23" s="780"/>
      <c r="AT23" s="780"/>
      <c r="AU23" s="796"/>
      <c r="AV23" s="796"/>
      <c r="AW23" s="796"/>
      <c r="AX23" s="796"/>
      <c r="AY23" s="797"/>
      <c r="AZ23" s="798" t="s">
        <v>400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401</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379</v>
      </c>
      <c r="B26" s="715"/>
      <c r="C26" s="715"/>
      <c r="D26" s="715"/>
      <c r="E26" s="715"/>
      <c r="F26" s="715"/>
      <c r="G26" s="715"/>
      <c r="H26" s="715"/>
      <c r="I26" s="715"/>
      <c r="J26" s="715"/>
      <c r="K26" s="715"/>
      <c r="L26" s="715"/>
      <c r="M26" s="715"/>
      <c r="N26" s="715"/>
      <c r="O26" s="715"/>
      <c r="P26" s="716"/>
      <c r="Q26" s="720" t="s">
        <v>403</v>
      </c>
      <c r="R26" s="721"/>
      <c r="S26" s="721"/>
      <c r="T26" s="721"/>
      <c r="U26" s="722"/>
      <c r="V26" s="720" t="s">
        <v>404</v>
      </c>
      <c r="W26" s="721"/>
      <c r="X26" s="721"/>
      <c r="Y26" s="721"/>
      <c r="Z26" s="722"/>
      <c r="AA26" s="720" t="s">
        <v>405</v>
      </c>
      <c r="AB26" s="721"/>
      <c r="AC26" s="721"/>
      <c r="AD26" s="721"/>
      <c r="AE26" s="721"/>
      <c r="AF26" s="801" t="s">
        <v>406</v>
      </c>
      <c r="AG26" s="802"/>
      <c r="AH26" s="802"/>
      <c r="AI26" s="802"/>
      <c r="AJ26" s="803"/>
      <c r="AK26" s="721" t="s">
        <v>407</v>
      </c>
      <c r="AL26" s="721"/>
      <c r="AM26" s="721"/>
      <c r="AN26" s="721"/>
      <c r="AO26" s="722"/>
      <c r="AP26" s="720" t="s">
        <v>408</v>
      </c>
      <c r="AQ26" s="721"/>
      <c r="AR26" s="721"/>
      <c r="AS26" s="721"/>
      <c r="AT26" s="722"/>
      <c r="AU26" s="720" t="s">
        <v>409</v>
      </c>
      <c r="AV26" s="721"/>
      <c r="AW26" s="721"/>
      <c r="AX26" s="721"/>
      <c r="AY26" s="722"/>
      <c r="AZ26" s="720" t="s">
        <v>410</v>
      </c>
      <c r="BA26" s="721"/>
      <c r="BB26" s="721"/>
      <c r="BC26" s="721"/>
      <c r="BD26" s="722"/>
      <c r="BE26" s="720" t="s">
        <v>386</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411</v>
      </c>
      <c r="C28" s="737"/>
      <c r="D28" s="737"/>
      <c r="E28" s="737"/>
      <c r="F28" s="737"/>
      <c r="G28" s="737"/>
      <c r="H28" s="737"/>
      <c r="I28" s="737"/>
      <c r="J28" s="737"/>
      <c r="K28" s="737"/>
      <c r="L28" s="737"/>
      <c r="M28" s="737"/>
      <c r="N28" s="737"/>
      <c r="O28" s="737"/>
      <c r="P28" s="738"/>
      <c r="Q28" s="809">
        <v>2122</v>
      </c>
      <c r="R28" s="810"/>
      <c r="S28" s="810"/>
      <c r="T28" s="810"/>
      <c r="U28" s="810"/>
      <c r="V28" s="810">
        <v>2101</v>
      </c>
      <c r="W28" s="810"/>
      <c r="X28" s="810"/>
      <c r="Y28" s="810"/>
      <c r="Z28" s="810"/>
      <c r="AA28" s="810">
        <v>21</v>
      </c>
      <c r="AB28" s="810"/>
      <c r="AC28" s="810"/>
      <c r="AD28" s="810"/>
      <c r="AE28" s="811"/>
      <c r="AF28" s="812">
        <v>21</v>
      </c>
      <c r="AG28" s="810"/>
      <c r="AH28" s="810"/>
      <c r="AI28" s="810"/>
      <c r="AJ28" s="813"/>
      <c r="AK28" s="814">
        <v>143</v>
      </c>
      <c r="AL28" s="815"/>
      <c r="AM28" s="815"/>
      <c r="AN28" s="815"/>
      <c r="AO28" s="815"/>
      <c r="AP28" s="815" t="s">
        <v>598</v>
      </c>
      <c r="AQ28" s="815"/>
      <c r="AR28" s="815"/>
      <c r="AS28" s="815"/>
      <c r="AT28" s="815"/>
      <c r="AU28" s="815" t="s">
        <v>598</v>
      </c>
      <c r="AV28" s="815"/>
      <c r="AW28" s="815"/>
      <c r="AX28" s="815"/>
      <c r="AY28" s="815"/>
      <c r="AZ28" s="816" t="s">
        <v>598</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412</v>
      </c>
      <c r="C29" s="768"/>
      <c r="D29" s="768"/>
      <c r="E29" s="768"/>
      <c r="F29" s="768"/>
      <c r="G29" s="768"/>
      <c r="H29" s="768"/>
      <c r="I29" s="768"/>
      <c r="J29" s="768"/>
      <c r="K29" s="768"/>
      <c r="L29" s="768"/>
      <c r="M29" s="768"/>
      <c r="N29" s="768"/>
      <c r="O29" s="768"/>
      <c r="P29" s="769"/>
      <c r="Q29" s="770">
        <v>1904</v>
      </c>
      <c r="R29" s="771"/>
      <c r="S29" s="771"/>
      <c r="T29" s="771"/>
      <c r="U29" s="771"/>
      <c r="V29" s="771">
        <v>1843</v>
      </c>
      <c r="W29" s="771"/>
      <c r="X29" s="771"/>
      <c r="Y29" s="771"/>
      <c r="Z29" s="771"/>
      <c r="AA29" s="771">
        <v>61</v>
      </c>
      <c r="AB29" s="771"/>
      <c r="AC29" s="771"/>
      <c r="AD29" s="771"/>
      <c r="AE29" s="772"/>
      <c r="AF29" s="773">
        <v>61</v>
      </c>
      <c r="AG29" s="774"/>
      <c r="AH29" s="774"/>
      <c r="AI29" s="774"/>
      <c r="AJ29" s="775"/>
      <c r="AK29" s="821">
        <v>276</v>
      </c>
      <c r="AL29" s="817"/>
      <c r="AM29" s="817"/>
      <c r="AN29" s="817"/>
      <c r="AO29" s="817"/>
      <c r="AP29" s="817" t="s">
        <v>598</v>
      </c>
      <c r="AQ29" s="817"/>
      <c r="AR29" s="817"/>
      <c r="AS29" s="817"/>
      <c r="AT29" s="817"/>
      <c r="AU29" s="817" t="s">
        <v>598</v>
      </c>
      <c r="AV29" s="817"/>
      <c r="AW29" s="817"/>
      <c r="AX29" s="817"/>
      <c r="AY29" s="817"/>
      <c r="AZ29" s="818" t="s">
        <v>598</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413</v>
      </c>
      <c r="C30" s="768"/>
      <c r="D30" s="768"/>
      <c r="E30" s="768"/>
      <c r="F30" s="768"/>
      <c r="G30" s="768"/>
      <c r="H30" s="768"/>
      <c r="I30" s="768"/>
      <c r="J30" s="768"/>
      <c r="K30" s="768"/>
      <c r="L30" s="768"/>
      <c r="M30" s="768"/>
      <c r="N30" s="768"/>
      <c r="O30" s="768"/>
      <c r="P30" s="769"/>
      <c r="Q30" s="770">
        <v>206</v>
      </c>
      <c r="R30" s="771"/>
      <c r="S30" s="771"/>
      <c r="T30" s="771"/>
      <c r="U30" s="771"/>
      <c r="V30" s="771">
        <v>200</v>
      </c>
      <c r="W30" s="771"/>
      <c r="X30" s="771"/>
      <c r="Y30" s="771"/>
      <c r="Z30" s="771"/>
      <c r="AA30" s="771">
        <v>6</v>
      </c>
      <c r="AB30" s="771"/>
      <c r="AC30" s="771"/>
      <c r="AD30" s="771"/>
      <c r="AE30" s="772"/>
      <c r="AF30" s="773">
        <v>6</v>
      </c>
      <c r="AG30" s="774"/>
      <c r="AH30" s="774"/>
      <c r="AI30" s="774"/>
      <c r="AJ30" s="775"/>
      <c r="AK30" s="821">
        <v>56</v>
      </c>
      <c r="AL30" s="817"/>
      <c r="AM30" s="817"/>
      <c r="AN30" s="817"/>
      <c r="AO30" s="817"/>
      <c r="AP30" s="817" t="s">
        <v>598</v>
      </c>
      <c r="AQ30" s="817"/>
      <c r="AR30" s="817"/>
      <c r="AS30" s="817"/>
      <c r="AT30" s="817"/>
      <c r="AU30" s="817" t="s">
        <v>598</v>
      </c>
      <c r="AV30" s="817"/>
      <c r="AW30" s="817"/>
      <c r="AX30" s="817"/>
      <c r="AY30" s="817"/>
      <c r="AZ30" s="818" t="s">
        <v>598</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414</v>
      </c>
      <c r="C31" s="768"/>
      <c r="D31" s="768"/>
      <c r="E31" s="768"/>
      <c r="F31" s="768"/>
      <c r="G31" s="768"/>
      <c r="H31" s="768"/>
      <c r="I31" s="768"/>
      <c r="J31" s="768"/>
      <c r="K31" s="768"/>
      <c r="L31" s="768"/>
      <c r="M31" s="768"/>
      <c r="N31" s="768"/>
      <c r="O31" s="768"/>
      <c r="P31" s="769"/>
      <c r="Q31" s="770">
        <v>2048</v>
      </c>
      <c r="R31" s="771"/>
      <c r="S31" s="771"/>
      <c r="T31" s="771"/>
      <c r="U31" s="771"/>
      <c r="V31" s="771">
        <v>1962</v>
      </c>
      <c r="W31" s="771"/>
      <c r="X31" s="771"/>
      <c r="Y31" s="771"/>
      <c r="Z31" s="771"/>
      <c r="AA31" s="771">
        <v>85</v>
      </c>
      <c r="AB31" s="771"/>
      <c r="AC31" s="771"/>
      <c r="AD31" s="771"/>
      <c r="AE31" s="772"/>
      <c r="AF31" s="773">
        <v>-108</v>
      </c>
      <c r="AG31" s="774"/>
      <c r="AH31" s="774"/>
      <c r="AI31" s="774"/>
      <c r="AJ31" s="775"/>
      <c r="AK31" s="821">
        <v>302</v>
      </c>
      <c r="AL31" s="817"/>
      <c r="AM31" s="817"/>
      <c r="AN31" s="817"/>
      <c r="AO31" s="817"/>
      <c r="AP31" s="817">
        <v>572</v>
      </c>
      <c r="AQ31" s="817"/>
      <c r="AR31" s="817"/>
      <c r="AS31" s="817"/>
      <c r="AT31" s="817"/>
      <c r="AU31" s="817">
        <v>319</v>
      </c>
      <c r="AV31" s="817"/>
      <c r="AW31" s="817"/>
      <c r="AX31" s="817"/>
      <c r="AY31" s="817"/>
      <c r="AZ31" s="818">
        <v>6.8</v>
      </c>
      <c r="BA31" s="818"/>
      <c r="BB31" s="818"/>
      <c r="BC31" s="818"/>
      <c r="BD31" s="818"/>
      <c r="BE31" s="819" t="s">
        <v>415</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416</v>
      </c>
      <c r="C32" s="768"/>
      <c r="D32" s="768"/>
      <c r="E32" s="768"/>
      <c r="F32" s="768"/>
      <c r="G32" s="768"/>
      <c r="H32" s="768"/>
      <c r="I32" s="768"/>
      <c r="J32" s="768"/>
      <c r="K32" s="768"/>
      <c r="L32" s="768"/>
      <c r="M32" s="768"/>
      <c r="N32" s="768"/>
      <c r="O32" s="768"/>
      <c r="P32" s="769"/>
      <c r="Q32" s="770">
        <v>473</v>
      </c>
      <c r="R32" s="771"/>
      <c r="S32" s="771"/>
      <c r="T32" s="771"/>
      <c r="U32" s="771"/>
      <c r="V32" s="771">
        <v>532</v>
      </c>
      <c r="W32" s="771"/>
      <c r="X32" s="771"/>
      <c r="Y32" s="771"/>
      <c r="Z32" s="771"/>
      <c r="AA32" s="771">
        <v>-58</v>
      </c>
      <c r="AB32" s="771"/>
      <c r="AC32" s="771"/>
      <c r="AD32" s="771"/>
      <c r="AE32" s="772"/>
      <c r="AF32" s="773">
        <v>25</v>
      </c>
      <c r="AG32" s="774"/>
      <c r="AH32" s="774"/>
      <c r="AI32" s="774"/>
      <c r="AJ32" s="775"/>
      <c r="AK32" s="821">
        <v>58</v>
      </c>
      <c r="AL32" s="817"/>
      <c r="AM32" s="817"/>
      <c r="AN32" s="817"/>
      <c r="AO32" s="817"/>
      <c r="AP32" s="817">
        <v>70</v>
      </c>
      <c r="AQ32" s="817"/>
      <c r="AR32" s="817"/>
      <c r="AS32" s="817"/>
      <c r="AT32" s="817"/>
      <c r="AU32" s="817">
        <v>0</v>
      </c>
      <c r="AV32" s="817"/>
      <c r="AW32" s="817"/>
      <c r="AX32" s="817"/>
      <c r="AY32" s="817"/>
      <c r="AZ32" s="818" t="s">
        <v>598</v>
      </c>
      <c r="BA32" s="818"/>
      <c r="BB32" s="818"/>
      <c r="BC32" s="818"/>
      <c r="BD32" s="818"/>
      <c r="BE32" s="819" t="s">
        <v>417</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418</v>
      </c>
      <c r="C33" s="768"/>
      <c r="D33" s="768"/>
      <c r="E33" s="768"/>
      <c r="F33" s="768"/>
      <c r="G33" s="768"/>
      <c r="H33" s="768"/>
      <c r="I33" s="768"/>
      <c r="J33" s="768"/>
      <c r="K33" s="768"/>
      <c r="L33" s="768"/>
      <c r="M33" s="768"/>
      <c r="N33" s="768"/>
      <c r="O33" s="768"/>
      <c r="P33" s="769"/>
      <c r="Q33" s="770">
        <v>59</v>
      </c>
      <c r="R33" s="771"/>
      <c r="S33" s="771"/>
      <c r="T33" s="771"/>
      <c r="U33" s="771"/>
      <c r="V33" s="771">
        <v>58</v>
      </c>
      <c r="W33" s="771"/>
      <c r="X33" s="771"/>
      <c r="Y33" s="771"/>
      <c r="Z33" s="771"/>
      <c r="AA33" s="771">
        <v>1</v>
      </c>
      <c r="AB33" s="771"/>
      <c r="AC33" s="771"/>
      <c r="AD33" s="771"/>
      <c r="AE33" s="772"/>
      <c r="AF33" s="773">
        <v>39</v>
      </c>
      <c r="AG33" s="774"/>
      <c r="AH33" s="774"/>
      <c r="AI33" s="774"/>
      <c r="AJ33" s="775"/>
      <c r="AK33" s="821" t="s">
        <v>598</v>
      </c>
      <c r="AL33" s="817"/>
      <c r="AM33" s="817"/>
      <c r="AN33" s="817"/>
      <c r="AO33" s="817"/>
      <c r="AP33" s="817" t="s">
        <v>598</v>
      </c>
      <c r="AQ33" s="817"/>
      <c r="AR33" s="817"/>
      <c r="AS33" s="817"/>
      <c r="AT33" s="817"/>
      <c r="AU33" s="817" t="s">
        <v>598</v>
      </c>
      <c r="AV33" s="817"/>
      <c r="AW33" s="817"/>
      <c r="AX33" s="817"/>
      <c r="AY33" s="817"/>
      <c r="AZ33" s="818" t="s">
        <v>598</v>
      </c>
      <c r="BA33" s="818"/>
      <c r="BB33" s="818"/>
      <c r="BC33" s="818"/>
      <c r="BD33" s="818"/>
      <c r="BE33" s="819" t="s">
        <v>417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419</v>
      </c>
      <c r="C34" s="768"/>
      <c r="D34" s="768"/>
      <c r="E34" s="768"/>
      <c r="F34" s="768"/>
      <c r="G34" s="768"/>
      <c r="H34" s="768"/>
      <c r="I34" s="768"/>
      <c r="J34" s="768"/>
      <c r="K34" s="768"/>
      <c r="L34" s="768"/>
      <c r="M34" s="768"/>
      <c r="N34" s="768"/>
      <c r="O34" s="768"/>
      <c r="P34" s="769"/>
      <c r="Q34" s="770">
        <v>394</v>
      </c>
      <c r="R34" s="771"/>
      <c r="S34" s="771"/>
      <c r="T34" s="771"/>
      <c r="U34" s="771"/>
      <c r="V34" s="771">
        <v>365</v>
      </c>
      <c r="W34" s="771"/>
      <c r="X34" s="771"/>
      <c r="Y34" s="771"/>
      <c r="Z34" s="771"/>
      <c r="AA34" s="771">
        <v>29</v>
      </c>
      <c r="AB34" s="771"/>
      <c r="AC34" s="771"/>
      <c r="AD34" s="771"/>
      <c r="AE34" s="772"/>
      <c r="AF34" s="773">
        <v>348</v>
      </c>
      <c r="AG34" s="774"/>
      <c r="AH34" s="774"/>
      <c r="AI34" s="774"/>
      <c r="AJ34" s="775"/>
      <c r="AK34" s="821">
        <v>1</v>
      </c>
      <c r="AL34" s="817"/>
      <c r="AM34" s="817"/>
      <c r="AN34" s="817"/>
      <c r="AO34" s="817"/>
      <c r="AP34" s="817">
        <v>651</v>
      </c>
      <c r="AQ34" s="817"/>
      <c r="AR34" s="817"/>
      <c r="AS34" s="817"/>
      <c r="AT34" s="817"/>
      <c r="AU34" s="817">
        <v>3</v>
      </c>
      <c r="AV34" s="817"/>
      <c r="AW34" s="817"/>
      <c r="AX34" s="817"/>
      <c r="AY34" s="817"/>
      <c r="AZ34" s="818" t="s">
        <v>598</v>
      </c>
      <c r="BA34" s="818"/>
      <c r="BB34" s="818"/>
      <c r="BC34" s="818"/>
      <c r="BD34" s="818"/>
      <c r="BE34" s="819" t="s">
        <v>420</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421</v>
      </c>
      <c r="C35" s="768"/>
      <c r="D35" s="768"/>
      <c r="E35" s="768"/>
      <c r="F35" s="768"/>
      <c r="G35" s="768"/>
      <c r="H35" s="768"/>
      <c r="I35" s="768"/>
      <c r="J35" s="768"/>
      <c r="K35" s="768"/>
      <c r="L35" s="768"/>
      <c r="M35" s="768"/>
      <c r="N35" s="768"/>
      <c r="O35" s="768"/>
      <c r="P35" s="769"/>
      <c r="Q35" s="770">
        <v>476</v>
      </c>
      <c r="R35" s="771"/>
      <c r="S35" s="771"/>
      <c r="T35" s="771"/>
      <c r="U35" s="771"/>
      <c r="V35" s="771">
        <v>470</v>
      </c>
      <c r="W35" s="771"/>
      <c r="X35" s="771"/>
      <c r="Y35" s="771"/>
      <c r="Z35" s="771"/>
      <c r="AA35" s="771">
        <v>5</v>
      </c>
      <c r="AB35" s="771"/>
      <c r="AC35" s="771"/>
      <c r="AD35" s="771"/>
      <c r="AE35" s="772"/>
      <c r="AF35" s="773">
        <v>130</v>
      </c>
      <c r="AG35" s="774"/>
      <c r="AH35" s="774"/>
      <c r="AI35" s="774"/>
      <c r="AJ35" s="775"/>
      <c r="AK35" s="821">
        <v>330</v>
      </c>
      <c r="AL35" s="817"/>
      <c r="AM35" s="817"/>
      <c r="AN35" s="817"/>
      <c r="AO35" s="817"/>
      <c r="AP35" s="817">
        <v>3498</v>
      </c>
      <c r="AQ35" s="817"/>
      <c r="AR35" s="817"/>
      <c r="AS35" s="817"/>
      <c r="AT35" s="817"/>
      <c r="AU35" s="817">
        <v>2375</v>
      </c>
      <c r="AV35" s="817"/>
      <c r="AW35" s="817"/>
      <c r="AX35" s="817"/>
      <c r="AY35" s="817"/>
      <c r="AZ35" s="818" t="s">
        <v>598</v>
      </c>
      <c r="BA35" s="818"/>
      <c r="BB35" s="818"/>
      <c r="BC35" s="818"/>
      <c r="BD35" s="818"/>
      <c r="BE35" s="819" t="s">
        <v>417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422</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398</v>
      </c>
      <c r="B63" s="776" t="s">
        <v>423</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521</v>
      </c>
      <c r="AG63" s="831"/>
      <c r="AH63" s="831"/>
      <c r="AI63" s="831"/>
      <c r="AJ63" s="832"/>
      <c r="AK63" s="833"/>
      <c r="AL63" s="828"/>
      <c r="AM63" s="828"/>
      <c r="AN63" s="828"/>
      <c r="AO63" s="828"/>
      <c r="AP63" s="831">
        <v>4791</v>
      </c>
      <c r="AQ63" s="831"/>
      <c r="AR63" s="831"/>
      <c r="AS63" s="831"/>
      <c r="AT63" s="831"/>
      <c r="AU63" s="831">
        <v>2697</v>
      </c>
      <c r="AV63" s="831"/>
      <c r="AW63" s="831"/>
      <c r="AX63" s="831"/>
      <c r="AY63" s="831"/>
      <c r="AZ63" s="835"/>
      <c r="BA63" s="835"/>
      <c r="BB63" s="835"/>
      <c r="BC63" s="835"/>
      <c r="BD63" s="835"/>
      <c r="BE63" s="836"/>
      <c r="BF63" s="836"/>
      <c r="BG63" s="836"/>
      <c r="BH63" s="836"/>
      <c r="BI63" s="837"/>
      <c r="BJ63" s="838" t="s">
        <v>424</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426</v>
      </c>
      <c r="B66" s="715"/>
      <c r="C66" s="715"/>
      <c r="D66" s="715"/>
      <c r="E66" s="715"/>
      <c r="F66" s="715"/>
      <c r="G66" s="715"/>
      <c r="H66" s="715"/>
      <c r="I66" s="715"/>
      <c r="J66" s="715"/>
      <c r="K66" s="715"/>
      <c r="L66" s="715"/>
      <c r="M66" s="715"/>
      <c r="N66" s="715"/>
      <c r="O66" s="715"/>
      <c r="P66" s="716"/>
      <c r="Q66" s="720" t="s">
        <v>427</v>
      </c>
      <c r="R66" s="721"/>
      <c r="S66" s="721"/>
      <c r="T66" s="721"/>
      <c r="U66" s="722"/>
      <c r="V66" s="720" t="s">
        <v>428</v>
      </c>
      <c r="W66" s="721"/>
      <c r="X66" s="721"/>
      <c r="Y66" s="721"/>
      <c r="Z66" s="722"/>
      <c r="AA66" s="720" t="s">
        <v>429</v>
      </c>
      <c r="AB66" s="721"/>
      <c r="AC66" s="721"/>
      <c r="AD66" s="721"/>
      <c r="AE66" s="722"/>
      <c r="AF66" s="841" t="s">
        <v>430</v>
      </c>
      <c r="AG66" s="802"/>
      <c r="AH66" s="802"/>
      <c r="AI66" s="802"/>
      <c r="AJ66" s="842"/>
      <c r="AK66" s="720" t="s">
        <v>407</v>
      </c>
      <c r="AL66" s="715"/>
      <c r="AM66" s="715"/>
      <c r="AN66" s="715"/>
      <c r="AO66" s="716"/>
      <c r="AP66" s="720" t="s">
        <v>431</v>
      </c>
      <c r="AQ66" s="721"/>
      <c r="AR66" s="721"/>
      <c r="AS66" s="721"/>
      <c r="AT66" s="722"/>
      <c r="AU66" s="720" t="s">
        <v>432</v>
      </c>
      <c r="AV66" s="721"/>
      <c r="AW66" s="721"/>
      <c r="AX66" s="721"/>
      <c r="AY66" s="722"/>
      <c r="AZ66" s="720" t="s">
        <v>386</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599</v>
      </c>
      <c r="C68" s="857" t="s">
        <v>599</v>
      </c>
      <c r="D68" s="857" t="s">
        <v>599</v>
      </c>
      <c r="E68" s="857" t="s">
        <v>599</v>
      </c>
      <c r="F68" s="857" t="s">
        <v>599</v>
      </c>
      <c r="G68" s="857" t="s">
        <v>599</v>
      </c>
      <c r="H68" s="857" t="s">
        <v>599</v>
      </c>
      <c r="I68" s="857" t="s">
        <v>599</v>
      </c>
      <c r="J68" s="857" t="s">
        <v>599</v>
      </c>
      <c r="K68" s="857" t="s">
        <v>599</v>
      </c>
      <c r="L68" s="857" t="s">
        <v>599</v>
      </c>
      <c r="M68" s="857" t="s">
        <v>599</v>
      </c>
      <c r="N68" s="857" t="s">
        <v>599</v>
      </c>
      <c r="O68" s="857" t="s">
        <v>599</v>
      </c>
      <c r="P68" s="858" t="s">
        <v>599</v>
      </c>
      <c r="Q68" s="859">
        <v>12629</v>
      </c>
      <c r="R68" s="853"/>
      <c r="S68" s="853"/>
      <c r="T68" s="853"/>
      <c r="U68" s="853"/>
      <c r="V68" s="853">
        <v>12063</v>
      </c>
      <c r="W68" s="853"/>
      <c r="X68" s="853"/>
      <c r="Y68" s="853"/>
      <c r="Z68" s="853"/>
      <c r="AA68" s="853">
        <v>566</v>
      </c>
      <c r="AB68" s="853"/>
      <c r="AC68" s="853"/>
      <c r="AD68" s="853"/>
      <c r="AE68" s="853"/>
      <c r="AF68" s="853">
        <v>566</v>
      </c>
      <c r="AG68" s="853"/>
      <c r="AH68" s="853"/>
      <c r="AI68" s="853"/>
      <c r="AJ68" s="853"/>
      <c r="AK68" s="853">
        <v>2179</v>
      </c>
      <c r="AL68" s="853"/>
      <c r="AM68" s="853"/>
      <c r="AN68" s="853"/>
      <c r="AO68" s="853"/>
      <c r="AP68" s="853" t="s">
        <v>598</v>
      </c>
      <c r="AQ68" s="853"/>
      <c r="AR68" s="853"/>
      <c r="AS68" s="853"/>
      <c r="AT68" s="853"/>
      <c r="AU68" s="853" t="s">
        <v>598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600</v>
      </c>
      <c r="C69" s="861" t="s">
        <v>600</v>
      </c>
      <c r="D69" s="861" t="s">
        <v>600</v>
      </c>
      <c r="E69" s="861" t="s">
        <v>600</v>
      </c>
      <c r="F69" s="861" t="s">
        <v>600</v>
      </c>
      <c r="G69" s="861" t="s">
        <v>600</v>
      </c>
      <c r="H69" s="861" t="s">
        <v>600</v>
      </c>
      <c r="I69" s="861" t="s">
        <v>600</v>
      </c>
      <c r="J69" s="861" t="s">
        <v>600</v>
      </c>
      <c r="K69" s="861" t="s">
        <v>600</v>
      </c>
      <c r="L69" s="861" t="s">
        <v>600</v>
      </c>
      <c r="M69" s="861" t="s">
        <v>600</v>
      </c>
      <c r="N69" s="861" t="s">
        <v>600</v>
      </c>
      <c r="O69" s="861" t="s">
        <v>600</v>
      </c>
      <c r="P69" s="862" t="s">
        <v>600</v>
      </c>
      <c r="Q69" s="863">
        <v>865</v>
      </c>
      <c r="R69" s="817"/>
      <c r="S69" s="817"/>
      <c r="T69" s="817"/>
      <c r="U69" s="817"/>
      <c r="V69" s="817">
        <v>863</v>
      </c>
      <c r="W69" s="817"/>
      <c r="X69" s="817"/>
      <c r="Y69" s="817"/>
      <c r="Z69" s="817"/>
      <c r="AA69" s="817">
        <v>2</v>
      </c>
      <c r="AB69" s="817"/>
      <c r="AC69" s="817"/>
      <c r="AD69" s="817"/>
      <c r="AE69" s="817"/>
      <c r="AF69" s="817">
        <v>2</v>
      </c>
      <c r="AG69" s="817"/>
      <c r="AH69" s="817"/>
      <c r="AI69" s="817"/>
      <c r="AJ69" s="817"/>
      <c r="AK69" s="817">
        <v>2</v>
      </c>
      <c r="AL69" s="817"/>
      <c r="AM69" s="817"/>
      <c r="AN69" s="817"/>
      <c r="AO69" s="817"/>
      <c r="AP69" s="817" t="s">
        <v>598</v>
      </c>
      <c r="AQ69" s="817"/>
      <c r="AR69" s="817"/>
      <c r="AS69" s="817"/>
      <c r="AT69" s="817"/>
      <c r="AU69" s="817" t="s">
        <v>598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601</v>
      </c>
      <c r="C70" s="861"/>
      <c r="D70" s="861"/>
      <c r="E70" s="861"/>
      <c r="F70" s="861"/>
      <c r="G70" s="861"/>
      <c r="H70" s="861"/>
      <c r="I70" s="861"/>
      <c r="J70" s="861"/>
      <c r="K70" s="861"/>
      <c r="L70" s="861"/>
      <c r="M70" s="861"/>
      <c r="N70" s="861"/>
      <c r="O70" s="861"/>
      <c r="P70" s="862"/>
      <c r="Q70" s="863">
        <v>8716</v>
      </c>
      <c r="R70" s="817"/>
      <c r="S70" s="817"/>
      <c r="T70" s="817"/>
      <c r="U70" s="817"/>
      <c r="V70" s="817">
        <v>8392</v>
      </c>
      <c r="W70" s="817"/>
      <c r="X70" s="817"/>
      <c r="Y70" s="817"/>
      <c r="Z70" s="817"/>
      <c r="AA70" s="817">
        <v>325</v>
      </c>
      <c r="AB70" s="817"/>
      <c r="AC70" s="817"/>
      <c r="AD70" s="817"/>
      <c r="AE70" s="817"/>
      <c r="AF70" s="817">
        <v>184</v>
      </c>
      <c r="AG70" s="817"/>
      <c r="AH70" s="817"/>
      <c r="AI70" s="817"/>
      <c r="AJ70" s="817"/>
      <c r="AK70" s="817">
        <v>999</v>
      </c>
      <c r="AL70" s="817"/>
      <c r="AM70" s="817"/>
      <c r="AN70" s="817"/>
      <c r="AO70" s="817"/>
      <c r="AP70" s="817">
        <v>3254</v>
      </c>
      <c r="AQ70" s="817"/>
      <c r="AR70" s="817"/>
      <c r="AS70" s="817"/>
      <c r="AT70" s="817"/>
      <c r="AU70" s="817">
        <v>696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602</v>
      </c>
      <c r="C71" s="861"/>
      <c r="D71" s="861"/>
      <c r="E71" s="861"/>
      <c r="F71" s="861"/>
      <c r="G71" s="861"/>
      <c r="H71" s="861"/>
      <c r="I71" s="861"/>
      <c r="J71" s="861"/>
      <c r="K71" s="861"/>
      <c r="L71" s="861"/>
      <c r="M71" s="861"/>
      <c r="N71" s="861"/>
      <c r="O71" s="861"/>
      <c r="P71" s="862"/>
      <c r="Q71" s="863">
        <v>174</v>
      </c>
      <c r="R71" s="817"/>
      <c r="S71" s="817"/>
      <c r="T71" s="817"/>
      <c r="U71" s="817"/>
      <c r="V71" s="817">
        <v>171</v>
      </c>
      <c r="W71" s="817"/>
      <c r="X71" s="817"/>
      <c r="Y71" s="817"/>
      <c r="Z71" s="817"/>
      <c r="AA71" s="817">
        <v>3</v>
      </c>
      <c r="AB71" s="817"/>
      <c r="AC71" s="817"/>
      <c r="AD71" s="817"/>
      <c r="AE71" s="817"/>
      <c r="AF71" s="817">
        <v>3</v>
      </c>
      <c r="AG71" s="817"/>
      <c r="AH71" s="817"/>
      <c r="AI71" s="817"/>
      <c r="AJ71" s="817"/>
      <c r="AK71" s="817">
        <v>5</v>
      </c>
      <c r="AL71" s="817"/>
      <c r="AM71" s="817"/>
      <c r="AN71" s="817"/>
      <c r="AO71" s="817"/>
      <c r="AP71" s="817" t="s">
        <v>598</v>
      </c>
      <c r="AQ71" s="817"/>
      <c r="AR71" s="817"/>
      <c r="AS71" s="817"/>
      <c r="AT71" s="817"/>
      <c r="AU71" s="817" t="s">
        <v>598</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603</v>
      </c>
      <c r="C72" s="861"/>
      <c r="D72" s="861"/>
      <c r="E72" s="861"/>
      <c r="F72" s="861"/>
      <c r="G72" s="861"/>
      <c r="H72" s="861"/>
      <c r="I72" s="861"/>
      <c r="J72" s="861"/>
      <c r="K72" s="861"/>
      <c r="L72" s="861"/>
      <c r="M72" s="861"/>
      <c r="N72" s="861"/>
      <c r="O72" s="861"/>
      <c r="P72" s="862"/>
      <c r="Q72" s="863">
        <v>245</v>
      </c>
      <c r="R72" s="817"/>
      <c r="S72" s="817"/>
      <c r="T72" s="817"/>
      <c r="U72" s="817"/>
      <c r="V72" s="817">
        <v>185</v>
      </c>
      <c r="W72" s="817"/>
      <c r="X72" s="817"/>
      <c r="Y72" s="817"/>
      <c r="Z72" s="817"/>
      <c r="AA72" s="817">
        <v>61</v>
      </c>
      <c r="AB72" s="817"/>
      <c r="AC72" s="817"/>
      <c r="AD72" s="817"/>
      <c r="AE72" s="817"/>
      <c r="AF72" s="817">
        <v>61</v>
      </c>
      <c r="AG72" s="817"/>
      <c r="AH72" s="817"/>
      <c r="AI72" s="817"/>
      <c r="AJ72" s="817"/>
      <c r="AK72" s="817">
        <v>35</v>
      </c>
      <c r="AL72" s="817"/>
      <c r="AM72" s="817"/>
      <c r="AN72" s="817"/>
      <c r="AO72" s="817"/>
      <c r="AP72" s="817" t="s">
        <v>598</v>
      </c>
      <c r="AQ72" s="817"/>
      <c r="AR72" s="817"/>
      <c r="AS72" s="817"/>
      <c r="AT72" s="817"/>
      <c r="AU72" s="817" t="s">
        <v>598</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398</v>
      </c>
      <c r="B88" s="776" t="s">
        <v>433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816</v>
      </c>
      <c r="AG88" s="831"/>
      <c r="AH88" s="831"/>
      <c r="AI88" s="831"/>
      <c r="AJ88" s="831"/>
      <c r="AK88" s="828"/>
      <c r="AL88" s="828"/>
      <c r="AM88" s="828"/>
      <c r="AN88" s="828"/>
      <c r="AO88" s="828"/>
      <c r="AP88" s="831">
        <v>3254</v>
      </c>
      <c r="AQ88" s="831"/>
      <c r="AR88" s="831"/>
      <c r="AS88" s="831"/>
      <c r="AT88" s="831"/>
      <c r="AU88" s="831">
        <v>696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776" t="s">
        <v>434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440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441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442</v>
      </c>
      <c r="AB109" s="880"/>
      <c r="AC109" s="880"/>
      <c r="AD109" s="880"/>
      <c r="AE109" s="881"/>
      <c r="AF109" s="879" t="s">
        <v>443</v>
      </c>
      <c r="AG109" s="880"/>
      <c r="AH109" s="880"/>
      <c r="AI109" s="880"/>
      <c r="AJ109" s="881"/>
      <c r="AK109" s="879" t="s">
        <v>316</v>
      </c>
      <c r="AL109" s="880"/>
      <c r="AM109" s="880"/>
      <c r="AN109" s="880"/>
      <c r="AO109" s="881"/>
      <c r="AP109" s="879" t="s">
        <v>444</v>
      </c>
      <c r="AQ109" s="880"/>
      <c r="AR109" s="880"/>
      <c r="AS109" s="880"/>
      <c r="AT109" s="882"/>
      <c r="AU109" s="899" t="s">
        <v>441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442</v>
      </c>
      <c r="BR109" s="880"/>
      <c r="BS109" s="880"/>
      <c r="BT109" s="880"/>
      <c r="BU109" s="881"/>
      <c r="BV109" s="879" t="s">
        <v>443</v>
      </c>
      <c r="BW109" s="880"/>
      <c r="BX109" s="880"/>
      <c r="BY109" s="880"/>
      <c r="BZ109" s="881"/>
      <c r="CA109" s="879" t="s">
        <v>316</v>
      </c>
      <c r="CB109" s="880"/>
      <c r="CC109" s="880"/>
      <c r="CD109" s="880"/>
      <c r="CE109" s="881"/>
      <c r="CF109" s="900" t="s">
        <v>444</v>
      </c>
      <c r="CG109" s="900"/>
      <c r="CH109" s="900"/>
      <c r="CI109" s="900"/>
      <c r="CJ109" s="900"/>
      <c r="CK109" s="879" t="s">
        <v>445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442</v>
      </c>
      <c r="DH109" s="880"/>
      <c r="DI109" s="880"/>
      <c r="DJ109" s="880"/>
      <c r="DK109" s="881"/>
      <c r="DL109" s="879" t="s">
        <v>443</v>
      </c>
      <c r="DM109" s="880"/>
      <c r="DN109" s="880"/>
      <c r="DO109" s="880"/>
      <c r="DP109" s="881"/>
      <c r="DQ109" s="879" t="s">
        <v>316</v>
      </c>
      <c r="DR109" s="880"/>
      <c r="DS109" s="880"/>
      <c r="DT109" s="880"/>
      <c r="DU109" s="881"/>
      <c r="DV109" s="879" t="s">
        <v>444</v>
      </c>
      <c r="DW109" s="880"/>
      <c r="DX109" s="880"/>
      <c r="DY109" s="880"/>
      <c r="DZ109" s="882"/>
    </row>
    <row r="110" spans="1:131" s="224" customFormat="1" ht="26.25" customHeight="1" x14ac:dyDescent="0.15">
      <c r="A110" s="883" t="s">
        <v>446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667610</v>
      </c>
      <c r="AB110" s="887"/>
      <c r="AC110" s="887"/>
      <c r="AD110" s="887"/>
      <c r="AE110" s="888"/>
      <c r="AF110" s="889">
        <v>543468</v>
      </c>
      <c r="AG110" s="887"/>
      <c r="AH110" s="887"/>
      <c r="AI110" s="887"/>
      <c r="AJ110" s="888"/>
      <c r="AK110" s="889">
        <v>556073</v>
      </c>
      <c r="AL110" s="887"/>
      <c r="AM110" s="887"/>
      <c r="AN110" s="887"/>
      <c r="AO110" s="888"/>
      <c r="AP110" s="890">
        <v>12.5</v>
      </c>
      <c r="AQ110" s="891"/>
      <c r="AR110" s="891"/>
      <c r="AS110" s="891"/>
      <c r="AT110" s="892"/>
      <c r="AU110" s="893" t="s">
        <v>75</v>
      </c>
      <c r="AV110" s="894"/>
      <c r="AW110" s="894"/>
      <c r="AX110" s="894"/>
      <c r="AY110" s="894"/>
      <c r="AZ110" s="916" t="s">
        <v>447</v>
      </c>
      <c r="BA110" s="884"/>
      <c r="BB110" s="884"/>
      <c r="BC110" s="884"/>
      <c r="BD110" s="884"/>
      <c r="BE110" s="884"/>
      <c r="BF110" s="884"/>
      <c r="BG110" s="884"/>
      <c r="BH110" s="884"/>
      <c r="BI110" s="884"/>
      <c r="BJ110" s="884"/>
      <c r="BK110" s="884"/>
      <c r="BL110" s="884"/>
      <c r="BM110" s="884"/>
      <c r="BN110" s="884"/>
      <c r="BO110" s="884"/>
      <c r="BP110" s="885"/>
      <c r="BQ110" s="917">
        <v>6452808</v>
      </c>
      <c r="BR110" s="918"/>
      <c r="BS110" s="918"/>
      <c r="BT110" s="918"/>
      <c r="BU110" s="918"/>
      <c r="BV110" s="918">
        <v>6357145</v>
      </c>
      <c r="BW110" s="918"/>
      <c r="BX110" s="918"/>
      <c r="BY110" s="918"/>
      <c r="BZ110" s="918"/>
      <c r="CA110" s="918">
        <v>6318495</v>
      </c>
      <c r="CB110" s="918"/>
      <c r="CC110" s="918"/>
      <c r="CD110" s="918"/>
      <c r="CE110" s="918"/>
      <c r="CF110" s="931">
        <v>142.4</v>
      </c>
      <c r="CG110" s="932"/>
      <c r="CH110" s="932"/>
      <c r="CI110" s="932"/>
      <c r="CJ110" s="932"/>
      <c r="CK110" s="933" t="s">
        <v>448</v>
      </c>
      <c r="CL110" s="934"/>
      <c r="CM110" s="916" t="s">
        <v>449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424</v>
      </c>
      <c r="DH110" s="918"/>
      <c r="DI110" s="918"/>
      <c r="DJ110" s="918"/>
      <c r="DK110" s="918"/>
      <c r="DL110" s="918" t="s">
        <v>424</v>
      </c>
      <c r="DM110" s="918"/>
      <c r="DN110" s="918"/>
      <c r="DO110" s="918"/>
      <c r="DP110" s="918"/>
      <c r="DQ110" s="918" t="s">
        <v>424</v>
      </c>
      <c r="DR110" s="918"/>
      <c r="DS110" s="918"/>
      <c r="DT110" s="918"/>
      <c r="DU110" s="918"/>
      <c r="DV110" s="919" t="s">
        <v>424</v>
      </c>
      <c r="DW110" s="919"/>
      <c r="DX110" s="919"/>
      <c r="DY110" s="919"/>
      <c r="DZ110" s="920"/>
    </row>
    <row r="111" spans="1:131" s="224" customFormat="1" ht="26.25" customHeight="1" x14ac:dyDescent="0.15">
      <c r="A111" s="921" t="s">
        <v>450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400</v>
      </c>
      <c r="AB111" s="925"/>
      <c r="AC111" s="925"/>
      <c r="AD111" s="925"/>
      <c r="AE111" s="926"/>
      <c r="AF111" s="927" t="s">
        <v>451</v>
      </c>
      <c r="AG111" s="925"/>
      <c r="AH111" s="925"/>
      <c r="AI111" s="925"/>
      <c r="AJ111" s="926"/>
      <c r="AK111" s="927" t="s">
        <v>132</v>
      </c>
      <c r="AL111" s="925"/>
      <c r="AM111" s="925"/>
      <c r="AN111" s="925"/>
      <c r="AO111" s="926"/>
      <c r="AP111" s="928" t="s">
        <v>132</v>
      </c>
      <c r="AQ111" s="929"/>
      <c r="AR111" s="929"/>
      <c r="AS111" s="929"/>
      <c r="AT111" s="930"/>
      <c r="AU111" s="895"/>
      <c r="AV111" s="896"/>
      <c r="AW111" s="896"/>
      <c r="AX111" s="896"/>
      <c r="AY111" s="896"/>
      <c r="AZ111" s="909" t="s">
        <v>452</v>
      </c>
      <c r="BA111" s="910"/>
      <c r="BB111" s="910"/>
      <c r="BC111" s="910"/>
      <c r="BD111" s="910"/>
      <c r="BE111" s="910"/>
      <c r="BF111" s="910"/>
      <c r="BG111" s="910"/>
      <c r="BH111" s="910"/>
      <c r="BI111" s="910"/>
      <c r="BJ111" s="910"/>
      <c r="BK111" s="910"/>
      <c r="BL111" s="910"/>
      <c r="BM111" s="910"/>
      <c r="BN111" s="910"/>
      <c r="BO111" s="910"/>
      <c r="BP111" s="911"/>
      <c r="BQ111" s="912" t="s">
        <v>451</v>
      </c>
      <c r="BR111" s="913"/>
      <c r="BS111" s="913"/>
      <c r="BT111" s="913"/>
      <c r="BU111" s="913"/>
      <c r="BV111" s="913" t="s">
        <v>132</v>
      </c>
      <c r="BW111" s="913"/>
      <c r="BX111" s="913"/>
      <c r="BY111" s="913"/>
      <c r="BZ111" s="913"/>
      <c r="CA111" s="913">
        <v>25545</v>
      </c>
      <c r="CB111" s="913"/>
      <c r="CC111" s="913"/>
      <c r="CD111" s="913"/>
      <c r="CE111" s="913"/>
      <c r="CF111" s="907">
        <v>0.6</v>
      </c>
      <c r="CG111" s="908"/>
      <c r="CH111" s="908"/>
      <c r="CI111" s="908"/>
      <c r="CJ111" s="908"/>
      <c r="CK111" s="935"/>
      <c r="CL111" s="936"/>
      <c r="CM111" s="909" t="s">
        <v>453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132</v>
      </c>
      <c r="DH111" s="913"/>
      <c r="DI111" s="913"/>
      <c r="DJ111" s="913"/>
      <c r="DK111" s="913"/>
      <c r="DL111" s="913" t="s">
        <v>454</v>
      </c>
      <c r="DM111" s="913"/>
      <c r="DN111" s="913"/>
      <c r="DO111" s="913"/>
      <c r="DP111" s="913"/>
      <c r="DQ111" s="913" t="s">
        <v>451</v>
      </c>
      <c r="DR111" s="913"/>
      <c r="DS111" s="913"/>
      <c r="DT111" s="913"/>
      <c r="DU111" s="913"/>
      <c r="DV111" s="914" t="s">
        <v>455</v>
      </c>
      <c r="DW111" s="914"/>
      <c r="DX111" s="914"/>
      <c r="DY111" s="914"/>
      <c r="DZ111" s="915"/>
    </row>
    <row r="112" spans="1:131" s="224" customFormat="1" ht="26.25" customHeight="1" x14ac:dyDescent="0.15">
      <c r="A112" s="939" t="s">
        <v>456</v>
      </c>
      <c r="B112" s="940"/>
      <c r="C112" s="910" t="s">
        <v>457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13333</v>
      </c>
      <c r="AB112" s="946"/>
      <c r="AC112" s="946"/>
      <c r="AD112" s="946"/>
      <c r="AE112" s="947"/>
      <c r="AF112" s="948" t="s">
        <v>132</v>
      </c>
      <c r="AG112" s="946"/>
      <c r="AH112" s="946"/>
      <c r="AI112" s="946"/>
      <c r="AJ112" s="947"/>
      <c r="AK112" s="948" t="s">
        <v>451</v>
      </c>
      <c r="AL112" s="946"/>
      <c r="AM112" s="946"/>
      <c r="AN112" s="946"/>
      <c r="AO112" s="947"/>
      <c r="AP112" s="949" t="s">
        <v>458</v>
      </c>
      <c r="AQ112" s="950"/>
      <c r="AR112" s="950"/>
      <c r="AS112" s="950"/>
      <c r="AT112" s="951"/>
      <c r="AU112" s="895"/>
      <c r="AV112" s="896"/>
      <c r="AW112" s="896"/>
      <c r="AX112" s="896"/>
      <c r="AY112" s="896"/>
      <c r="AZ112" s="909" t="s">
        <v>459</v>
      </c>
      <c r="BA112" s="910"/>
      <c r="BB112" s="910"/>
      <c r="BC112" s="910"/>
      <c r="BD112" s="910"/>
      <c r="BE112" s="910"/>
      <c r="BF112" s="910"/>
      <c r="BG112" s="910"/>
      <c r="BH112" s="910"/>
      <c r="BI112" s="910"/>
      <c r="BJ112" s="910"/>
      <c r="BK112" s="910"/>
      <c r="BL112" s="910"/>
      <c r="BM112" s="910"/>
      <c r="BN112" s="910"/>
      <c r="BO112" s="910"/>
      <c r="BP112" s="911"/>
      <c r="BQ112" s="912">
        <v>3344995</v>
      </c>
      <c r="BR112" s="913"/>
      <c r="BS112" s="913"/>
      <c r="BT112" s="913"/>
      <c r="BU112" s="913"/>
      <c r="BV112" s="913">
        <v>3002254</v>
      </c>
      <c r="BW112" s="913"/>
      <c r="BX112" s="913"/>
      <c r="BY112" s="913"/>
      <c r="BZ112" s="913"/>
      <c r="CA112" s="913">
        <v>2697066</v>
      </c>
      <c r="CB112" s="913"/>
      <c r="CC112" s="913"/>
      <c r="CD112" s="913"/>
      <c r="CE112" s="913"/>
      <c r="CF112" s="907">
        <v>60.8</v>
      </c>
      <c r="CG112" s="908"/>
      <c r="CH112" s="908"/>
      <c r="CI112" s="908"/>
      <c r="CJ112" s="908"/>
      <c r="CK112" s="935"/>
      <c r="CL112" s="936"/>
      <c r="CM112" s="909" t="s">
        <v>460</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461</v>
      </c>
      <c r="DH112" s="913"/>
      <c r="DI112" s="913"/>
      <c r="DJ112" s="913"/>
      <c r="DK112" s="913"/>
      <c r="DL112" s="913" t="s">
        <v>132</v>
      </c>
      <c r="DM112" s="913"/>
      <c r="DN112" s="913"/>
      <c r="DO112" s="913"/>
      <c r="DP112" s="913"/>
      <c r="DQ112" s="913" t="s">
        <v>400</v>
      </c>
      <c r="DR112" s="913"/>
      <c r="DS112" s="913"/>
      <c r="DT112" s="913"/>
      <c r="DU112" s="913"/>
      <c r="DV112" s="914" t="s">
        <v>451</v>
      </c>
      <c r="DW112" s="914"/>
      <c r="DX112" s="914"/>
      <c r="DY112" s="914"/>
      <c r="DZ112" s="915"/>
    </row>
    <row r="113" spans="1:130" s="224" customFormat="1" ht="26.25" customHeight="1" x14ac:dyDescent="0.15">
      <c r="A113" s="941"/>
      <c r="B113" s="942"/>
      <c r="C113" s="910" t="s">
        <v>462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282065</v>
      </c>
      <c r="AB113" s="925"/>
      <c r="AC113" s="925"/>
      <c r="AD113" s="925"/>
      <c r="AE113" s="926"/>
      <c r="AF113" s="927">
        <v>270612</v>
      </c>
      <c r="AG113" s="925"/>
      <c r="AH113" s="925"/>
      <c r="AI113" s="925"/>
      <c r="AJ113" s="926"/>
      <c r="AK113" s="927">
        <v>256528</v>
      </c>
      <c r="AL113" s="925"/>
      <c r="AM113" s="925"/>
      <c r="AN113" s="925"/>
      <c r="AO113" s="926"/>
      <c r="AP113" s="928">
        <v>5.8</v>
      </c>
      <c r="AQ113" s="929"/>
      <c r="AR113" s="929"/>
      <c r="AS113" s="929"/>
      <c r="AT113" s="930"/>
      <c r="AU113" s="895"/>
      <c r="AV113" s="896"/>
      <c r="AW113" s="896"/>
      <c r="AX113" s="896"/>
      <c r="AY113" s="896"/>
      <c r="AZ113" s="909" t="s">
        <v>463</v>
      </c>
      <c r="BA113" s="910"/>
      <c r="BB113" s="910"/>
      <c r="BC113" s="910"/>
      <c r="BD113" s="910"/>
      <c r="BE113" s="910"/>
      <c r="BF113" s="910"/>
      <c r="BG113" s="910"/>
      <c r="BH113" s="910"/>
      <c r="BI113" s="910"/>
      <c r="BJ113" s="910"/>
      <c r="BK113" s="910"/>
      <c r="BL113" s="910"/>
      <c r="BM113" s="910"/>
      <c r="BN113" s="910"/>
      <c r="BO113" s="910"/>
      <c r="BP113" s="911"/>
      <c r="BQ113" s="912">
        <v>623953</v>
      </c>
      <c r="BR113" s="913"/>
      <c r="BS113" s="913"/>
      <c r="BT113" s="913"/>
      <c r="BU113" s="913"/>
      <c r="BV113" s="913">
        <v>724672</v>
      </c>
      <c r="BW113" s="913"/>
      <c r="BX113" s="913"/>
      <c r="BY113" s="913"/>
      <c r="BZ113" s="913"/>
      <c r="CA113" s="913">
        <v>696407</v>
      </c>
      <c r="CB113" s="913"/>
      <c r="CC113" s="913"/>
      <c r="CD113" s="913"/>
      <c r="CE113" s="913"/>
      <c r="CF113" s="907">
        <v>15.7</v>
      </c>
      <c r="CG113" s="908"/>
      <c r="CH113" s="908"/>
      <c r="CI113" s="908"/>
      <c r="CJ113" s="908"/>
      <c r="CK113" s="935"/>
      <c r="CL113" s="936"/>
      <c r="CM113" s="909" t="s">
        <v>464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132</v>
      </c>
      <c r="DH113" s="946"/>
      <c r="DI113" s="946"/>
      <c r="DJ113" s="946"/>
      <c r="DK113" s="947"/>
      <c r="DL113" s="948" t="s">
        <v>454</v>
      </c>
      <c r="DM113" s="946"/>
      <c r="DN113" s="946"/>
      <c r="DO113" s="946"/>
      <c r="DP113" s="947"/>
      <c r="DQ113" s="948" t="s">
        <v>455</v>
      </c>
      <c r="DR113" s="946"/>
      <c r="DS113" s="946"/>
      <c r="DT113" s="946"/>
      <c r="DU113" s="947"/>
      <c r="DV113" s="949" t="s">
        <v>451</v>
      </c>
      <c r="DW113" s="950"/>
      <c r="DX113" s="950"/>
      <c r="DY113" s="950"/>
      <c r="DZ113" s="951"/>
    </row>
    <row r="114" spans="1:130" s="224" customFormat="1" ht="26.25" customHeight="1" x14ac:dyDescent="0.15">
      <c r="A114" s="941"/>
      <c r="B114" s="942"/>
      <c r="C114" s="910" t="s">
        <v>465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94264</v>
      </c>
      <c r="AB114" s="946"/>
      <c r="AC114" s="946"/>
      <c r="AD114" s="946"/>
      <c r="AE114" s="947"/>
      <c r="AF114" s="948">
        <v>97573</v>
      </c>
      <c r="AG114" s="946"/>
      <c r="AH114" s="946"/>
      <c r="AI114" s="946"/>
      <c r="AJ114" s="947"/>
      <c r="AK114" s="948">
        <v>97879</v>
      </c>
      <c r="AL114" s="946"/>
      <c r="AM114" s="946"/>
      <c r="AN114" s="946"/>
      <c r="AO114" s="947"/>
      <c r="AP114" s="949">
        <v>2.2000000000000002</v>
      </c>
      <c r="AQ114" s="950"/>
      <c r="AR114" s="950"/>
      <c r="AS114" s="950"/>
      <c r="AT114" s="951"/>
      <c r="AU114" s="895"/>
      <c r="AV114" s="896"/>
      <c r="AW114" s="896"/>
      <c r="AX114" s="896"/>
      <c r="AY114" s="896"/>
      <c r="AZ114" s="909" t="s">
        <v>466</v>
      </c>
      <c r="BA114" s="910"/>
      <c r="BB114" s="910"/>
      <c r="BC114" s="910"/>
      <c r="BD114" s="910"/>
      <c r="BE114" s="910"/>
      <c r="BF114" s="910"/>
      <c r="BG114" s="910"/>
      <c r="BH114" s="910"/>
      <c r="BI114" s="910"/>
      <c r="BJ114" s="910"/>
      <c r="BK114" s="910"/>
      <c r="BL114" s="910"/>
      <c r="BM114" s="910"/>
      <c r="BN114" s="910"/>
      <c r="BO114" s="910"/>
      <c r="BP114" s="911"/>
      <c r="BQ114" s="912">
        <v>256544</v>
      </c>
      <c r="BR114" s="913"/>
      <c r="BS114" s="913"/>
      <c r="BT114" s="913"/>
      <c r="BU114" s="913"/>
      <c r="BV114" s="913">
        <v>333817</v>
      </c>
      <c r="BW114" s="913"/>
      <c r="BX114" s="913"/>
      <c r="BY114" s="913"/>
      <c r="BZ114" s="913"/>
      <c r="CA114" s="913">
        <v>345686</v>
      </c>
      <c r="CB114" s="913"/>
      <c r="CC114" s="913"/>
      <c r="CD114" s="913"/>
      <c r="CE114" s="913"/>
      <c r="CF114" s="907">
        <v>7.8</v>
      </c>
      <c r="CG114" s="908"/>
      <c r="CH114" s="908"/>
      <c r="CI114" s="908"/>
      <c r="CJ114" s="908"/>
      <c r="CK114" s="935"/>
      <c r="CL114" s="936"/>
      <c r="CM114" s="909" t="s">
        <v>467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451</v>
      </c>
      <c r="DH114" s="946"/>
      <c r="DI114" s="946"/>
      <c r="DJ114" s="946"/>
      <c r="DK114" s="947"/>
      <c r="DL114" s="948" t="s">
        <v>455</v>
      </c>
      <c r="DM114" s="946"/>
      <c r="DN114" s="946"/>
      <c r="DO114" s="946"/>
      <c r="DP114" s="947"/>
      <c r="DQ114" s="948" t="s">
        <v>455</v>
      </c>
      <c r="DR114" s="946"/>
      <c r="DS114" s="946"/>
      <c r="DT114" s="946"/>
      <c r="DU114" s="947"/>
      <c r="DV114" s="949" t="s">
        <v>468</v>
      </c>
      <c r="DW114" s="950"/>
      <c r="DX114" s="950"/>
      <c r="DY114" s="950"/>
      <c r="DZ114" s="951"/>
    </row>
    <row r="115" spans="1:130" s="224" customFormat="1" ht="26.25" customHeight="1" x14ac:dyDescent="0.15">
      <c r="A115" s="941"/>
      <c r="B115" s="942"/>
      <c r="C115" s="910" t="s">
        <v>469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49</v>
      </c>
      <c r="AB115" s="925"/>
      <c r="AC115" s="925"/>
      <c r="AD115" s="925"/>
      <c r="AE115" s="926"/>
      <c r="AF115" s="927">
        <v>13</v>
      </c>
      <c r="AG115" s="925"/>
      <c r="AH115" s="925"/>
      <c r="AI115" s="925"/>
      <c r="AJ115" s="926"/>
      <c r="AK115" s="927">
        <v>4</v>
      </c>
      <c r="AL115" s="925"/>
      <c r="AM115" s="925"/>
      <c r="AN115" s="925"/>
      <c r="AO115" s="926"/>
      <c r="AP115" s="928">
        <v>0</v>
      </c>
      <c r="AQ115" s="929"/>
      <c r="AR115" s="929"/>
      <c r="AS115" s="929"/>
      <c r="AT115" s="930"/>
      <c r="AU115" s="895"/>
      <c r="AV115" s="896"/>
      <c r="AW115" s="896"/>
      <c r="AX115" s="896"/>
      <c r="AY115" s="896"/>
      <c r="AZ115" s="909" t="s">
        <v>470</v>
      </c>
      <c r="BA115" s="910"/>
      <c r="BB115" s="910"/>
      <c r="BC115" s="910"/>
      <c r="BD115" s="910"/>
      <c r="BE115" s="910"/>
      <c r="BF115" s="910"/>
      <c r="BG115" s="910"/>
      <c r="BH115" s="910"/>
      <c r="BI115" s="910"/>
      <c r="BJ115" s="910"/>
      <c r="BK115" s="910"/>
      <c r="BL115" s="910"/>
      <c r="BM115" s="910"/>
      <c r="BN115" s="910"/>
      <c r="BO115" s="910"/>
      <c r="BP115" s="911"/>
      <c r="BQ115" s="912" t="s">
        <v>454</v>
      </c>
      <c r="BR115" s="913"/>
      <c r="BS115" s="913"/>
      <c r="BT115" s="913"/>
      <c r="BU115" s="913"/>
      <c r="BV115" s="913" t="s">
        <v>132</v>
      </c>
      <c r="BW115" s="913"/>
      <c r="BX115" s="913"/>
      <c r="BY115" s="913"/>
      <c r="BZ115" s="913"/>
      <c r="CA115" s="913" t="s">
        <v>424</v>
      </c>
      <c r="CB115" s="913"/>
      <c r="CC115" s="913"/>
      <c r="CD115" s="913"/>
      <c r="CE115" s="913"/>
      <c r="CF115" s="907" t="s">
        <v>455</v>
      </c>
      <c r="CG115" s="908"/>
      <c r="CH115" s="908"/>
      <c r="CI115" s="908"/>
      <c r="CJ115" s="908"/>
      <c r="CK115" s="935"/>
      <c r="CL115" s="936"/>
      <c r="CM115" s="909" t="s">
        <v>471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454</v>
      </c>
      <c r="DH115" s="946"/>
      <c r="DI115" s="946"/>
      <c r="DJ115" s="946"/>
      <c r="DK115" s="947"/>
      <c r="DL115" s="948" t="s">
        <v>424</v>
      </c>
      <c r="DM115" s="946"/>
      <c r="DN115" s="946"/>
      <c r="DO115" s="946"/>
      <c r="DP115" s="947"/>
      <c r="DQ115" s="948" t="s">
        <v>468</v>
      </c>
      <c r="DR115" s="946"/>
      <c r="DS115" s="946"/>
      <c r="DT115" s="946"/>
      <c r="DU115" s="947"/>
      <c r="DV115" s="949" t="s">
        <v>455</v>
      </c>
      <c r="DW115" s="950"/>
      <c r="DX115" s="950"/>
      <c r="DY115" s="950"/>
      <c r="DZ115" s="951"/>
    </row>
    <row r="116" spans="1:130" s="224" customFormat="1" ht="26.25" customHeight="1" x14ac:dyDescent="0.15">
      <c r="A116" s="943"/>
      <c r="B116" s="944"/>
      <c r="C116" s="952" t="s">
        <v>472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458</v>
      </c>
      <c r="AB116" s="946"/>
      <c r="AC116" s="946"/>
      <c r="AD116" s="946"/>
      <c r="AE116" s="947"/>
      <c r="AF116" s="948" t="s">
        <v>458</v>
      </c>
      <c r="AG116" s="946"/>
      <c r="AH116" s="946"/>
      <c r="AI116" s="946"/>
      <c r="AJ116" s="947"/>
      <c r="AK116" s="948" t="s">
        <v>468</v>
      </c>
      <c r="AL116" s="946"/>
      <c r="AM116" s="946"/>
      <c r="AN116" s="946"/>
      <c r="AO116" s="947"/>
      <c r="AP116" s="949" t="s">
        <v>454</v>
      </c>
      <c r="AQ116" s="950"/>
      <c r="AR116" s="950"/>
      <c r="AS116" s="950"/>
      <c r="AT116" s="951"/>
      <c r="AU116" s="895"/>
      <c r="AV116" s="896"/>
      <c r="AW116" s="896"/>
      <c r="AX116" s="896"/>
      <c r="AY116" s="896"/>
      <c r="AZ116" s="954" t="s">
        <v>473</v>
      </c>
      <c r="BA116" s="955"/>
      <c r="BB116" s="955"/>
      <c r="BC116" s="955"/>
      <c r="BD116" s="955"/>
      <c r="BE116" s="955"/>
      <c r="BF116" s="955"/>
      <c r="BG116" s="955"/>
      <c r="BH116" s="955"/>
      <c r="BI116" s="955"/>
      <c r="BJ116" s="955"/>
      <c r="BK116" s="955"/>
      <c r="BL116" s="955"/>
      <c r="BM116" s="955"/>
      <c r="BN116" s="955"/>
      <c r="BO116" s="955"/>
      <c r="BP116" s="956"/>
      <c r="BQ116" s="912" t="s">
        <v>461</v>
      </c>
      <c r="BR116" s="913"/>
      <c r="BS116" s="913"/>
      <c r="BT116" s="913"/>
      <c r="BU116" s="913"/>
      <c r="BV116" s="913" t="s">
        <v>400</v>
      </c>
      <c r="BW116" s="913"/>
      <c r="BX116" s="913"/>
      <c r="BY116" s="913"/>
      <c r="BZ116" s="913"/>
      <c r="CA116" s="913" t="s">
        <v>132</v>
      </c>
      <c r="CB116" s="913"/>
      <c r="CC116" s="913"/>
      <c r="CD116" s="913"/>
      <c r="CE116" s="913"/>
      <c r="CF116" s="907" t="s">
        <v>451</v>
      </c>
      <c r="CG116" s="908"/>
      <c r="CH116" s="908"/>
      <c r="CI116" s="908"/>
      <c r="CJ116" s="908"/>
      <c r="CK116" s="935"/>
      <c r="CL116" s="936"/>
      <c r="CM116" s="909" t="s">
        <v>474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458</v>
      </c>
      <c r="DH116" s="946"/>
      <c r="DI116" s="946"/>
      <c r="DJ116" s="946"/>
      <c r="DK116" s="947"/>
      <c r="DL116" s="948" t="s">
        <v>451</v>
      </c>
      <c r="DM116" s="946"/>
      <c r="DN116" s="946"/>
      <c r="DO116" s="946"/>
      <c r="DP116" s="947"/>
      <c r="DQ116" s="948">
        <v>25545</v>
      </c>
      <c r="DR116" s="946"/>
      <c r="DS116" s="946"/>
      <c r="DT116" s="946"/>
      <c r="DU116" s="947"/>
      <c r="DV116" s="949">
        <v>0.6</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475</v>
      </c>
      <c r="Z117" s="881"/>
      <c r="AA117" s="965">
        <v>1057321</v>
      </c>
      <c r="AB117" s="966"/>
      <c r="AC117" s="966"/>
      <c r="AD117" s="966"/>
      <c r="AE117" s="967"/>
      <c r="AF117" s="968">
        <v>911666</v>
      </c>
      <c r="AG117" s="966"/>
      <c r="AH117" s="966"/>
      <c r="AI117" s="966"/>
      <c r="AJ117" s="967"/>
      <c r="AK117" s="968">
        <v>910484</v>
      </c>
      <c r="AL117" s="966"/>
      <c r="AM117" s="966"/>
      <c r="AN117" s="966"/>
      <c r="AO117" s="967"/>
      <c r="AP117" s="969"/>
      <c r="AQ117" s="970"/>
      <c r="AR117" s="970"/>
      <c r="AS117" s="970"/>
      <c r="AT117" s="971"/>
      <c r="AU117" s="895"/>
      <c r="AV117" s="896"/>
      <c r="AW117" s="896"/>
      <c r="AX117" s="896"/>
      <c r="AY117" s="896"/>
      <c r="AZ117" s="961" t="s">
        <v>476</v>
      </c>
      <c r="BA117" s="962"/>
      <c r="BB117" s="962"/>
      <c r="BC117" s="962"/>
      <c r="BD117" s="962"/>
      <c r="BE117" s="962"/>
      <c r="BF117" s="962"/>
      <c r="BG117" s="962"/>
      <c r="BH117" s="962"/>
      <c r="BI117" s="962"/>
      <c r="BJ117" s="962"/>
      <c r="BK117" s="962"/>
      <c r="BL117" s="962"/>
      <c r="BM117" s="962"/>
      <c r="BN117" s="962"/>
      <c r="BO117" s="962"/>
      <c r="BP117" s="963"/>
      <c r="BQ117" s="912" t="s">
        <v>424</v>
      </c>
      <c r="BR117" s="913"/>
      <c r="BS117" s="913"/>
      <c r="BT117" s="913"/>
      <c r="BU117" s="913"/>
      <c r="BV117" s="913" t="s">
        <v>424</v>
      </c>
      <c r="BW117" s="913"/>
      <c r="BX117" s="913"/>
      <c r="BY117" s="913"/>
      <c r="BZ117" s="913"/>
      <c r="CA117" s="913" t="s">
        <v>461</v>
      </c>
      <c r="CB117" s="913"/>
      <c r="CC117" s="913"/>
      <c r="CD117" s="913"/>
      <c r="CE117" s="913"/>
      <c r="CF117" s="907" t="s">
        <v>132</v>
      </c>
      <c r="CG117" s="908"/>
      <c r="CH117" s="908"/>
      <c r="CI117" s="908"/>
      <c r="CJ117" s="908"/>
      <c r="CK117" s="935"/>
      <c r="CL117" s="936"/>
      <c r="CM117" s="909" t="s">
        <v>477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455</v>
      </c>
      <c r="DH117" s="946"/>
      <c r="DI117" s="946"/>
      <c r="DJ117" s="946"/>
      <c r="DK117" s="947"/>
      <c r="DL117" s="948" t="s">
        <v>455</v>
      </c>
      <c r="DM117" s="946"/>
      <c r="DN117" s="946"/>
      <c r="DO117" s="946"/>
      <c r="DP117" s="947"/>
      <c r="DQ117" s="948" t="s">
        <v>400</v>
      </c>
      <c r="DR117" s="946"/>
      <c r="DS117" s="946"/>
      <c r="DT117" s="946"/>
      <c r="DU117" s="947"/>
      <c r="DV117" s="949" t="s">
        <v>400</v>
      </c>
      <c r="DW117" s="950"/>
      <c r="DX117" s="950"/>
      <c r="DY117" s="950"/>
      <c r="DZ117" s="951"/>
    </row>
    <row r="118" spans="1:130" s="224" customFormat="1" ht="26.25" customHeight="1" x14ac:dyDescent="0.15">
      <c r="A118" s="899" t="s">
        <v>445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442</v>
      </c>
      <c r="AB118" s="880"/>
      <c r="AC118" s="880"/>
      <c r="AD118" s="880"/>
      <c r="AE118" s="881"/>
      <c r="AF118" s="879" t="s">
        <v>443</v>
      </c>
      <c r="AG118" s="880"/>
      <c r="AH118" s="880"/>
      <c r="AI118" s="880"/>
      <c r="AJ118" s="881"/>
      <c r="AK118" s="879" t="s">
        <v>316</v>
      </c>
      <c r="AL118" s="880"/>
      <c r="AM118" s="880"/>
      <c r="AN118" s="880"/>
      <c r="AO118" s="881"/>
      <c r="AP118" s="957" t="s">
        <v>444</v>
      </c>
      <c r="AQ118" s="958"/>
      <c r="AR118" s="958"/>
      <c r="AS118" s="958"/>
      <c r="AT118" s="959"/>
      <c r="AU118" s="895"/>
      <c r="AV118" s="896"/>
      <c r="AW118" s="896"/>
      <c r="AX118" s="896"/>
      <c r="AY118" s="896"/>
      <c r="AZ118" s="960" t="s">
        <v>478</v>
      </c>
      <c r="BA118" s="952"/>
      <c r="BB118" s="952"/>
      <c r="BC118" s="952"/>
      <c r="BD118" s="952"/>
      <c r="BE118" s="952"/>
      <c r="BF118" s="952"/>
      <c r="BG118" s="952"/>
      <c r="BH118" s="952"/>
      <c r="BI118" s="952"/>
      <c r="BJ118" s="952"/>
      <c r="BK118" s="952"/>
      <c r="BL118" s="952"/>
      <c r="BM118" s="952"/>
      <c r="BN118" s="952"/>
      <c r="BO118" s="952"/>
      <c r="BP118" s="953"/>
      <c r="BQ118" s="986" t="s">
        <v>424</v>
      </c>
      <c r="BR118" s="987"/>
      <c r="BS118" s="987"/>
      <c r="BT118" s="987"/>
      <c r="BU118" s="987"/>
      <c r="BV118" s="987" t="s">
        <v>400</v>
      </c>
      <c r="BW118" s="987"/>
      <c r="BX118" s="987"/>
      <c r="BY118" s="987"/>
      <c r="BZ118" s="987"/>
      <c r="CA118" s="987" t="s">
        <v>461</v>
      </c>
      <c r="CB118" s="987"/>
      <c r="CC118" s="987"/>
      <c r="CD118" s="987"/>
      <c r="CE118" s="987"/>
      <c r="CF118" s="907" t="s">
        <v>461</v>
      </c>
      <c r="CG118" s="908"/>
      <c r="CH118" s="908"/>
      <c r="CI118" s="908"/>
      <c r="CJ118" s="908"/>
      <c r="CK118" s="935"/>
      <c r="CL118" s="936"/>
      <c r="CM118" s="909" t="s">
        <v>479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461</v>
      </c>
      <c r="DH118" s="946"/>
      <c r="DI118" s="946"/>
      <c r="DJ118" s="946"/>
      <c r="DK118" s="947"/>
      <c r="DL118" s="948" t="s">
        <v>400</v>
      </c>
      <c r="DM118" s="946"/>
      <c r="DN118" s="946"/>
      <c r="DO118" s="946"/>
      <c r="DP118" s="947"/>
      <c r="DQ118" s="948" t="s">
        <v>461</v>
      </c>
      <c r="DR118" s="946"/>
      <c r="DS118" s="946"/>
      <c r="DT118" s="946"/>
      <c r="DU118" s="947"/>
      <c r="DV118" s="949" t="s">
        <v>461</v>
      </c>
      <c r="DW118" s="950"/>
      <c r="DX118" s="950"/>
      <c r="DY118" s="950"/>
      <c r="DZ118" s="951"/>
    </row>
    <row r="119" spans="1:130" s="224" customFormat="1" ht="26.25" customHeight="1" x14ac:dyDescent="0.15">
      <c r="A119" s="1043" t="s">
        <v>448</v>
      </c>
      <c r="B119" s="934"/>
      <c r="C119" s="916" t="s">
        <v>449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400</v>
      </c>
      <c r="AB119" s="887"/>
      <c r="AC119" s="887"/>
      <c r="AD119" s="887"/>
      <c r="AE119" s="888"/>
      <c r="AF119" s="889" t="s">
        <v>458</v>
      </c>
      <c r="AG119" s="887"/>
      <c r="AH119" s="887"/>
      <c r="AI119" s="887"/>
      <c r="AJ119" s="888"/>
      <c r="AK119" s="889" t="s">
        <v>424</v>
      </c>
      <c r="AL119" s="887"/>
      <c r="AM119" s="887"/>
      <c r="AN119" s="887"/>
      <c r="AO119" s="888"/>
      <c r="AP119" s="890" t="s">
        <v>424</v>
      </c>
      <c r="AQ119" s="891"/>
      <c r="AR119" s="891"/>
      <c r="AS119" s="891"/>
      <c r="AT119" s="892"/>
      <c r="AU119" s="897"/>
      <c r="AV119" s="898"/>
      <c r="AW119" s="898"/>
      <c r="AX119" s="898"/>
      <c r="AY119" s="898"/>
      <c r="AZ119" s="247" t="s">
        <v>192</v>
      </c>
      <c r="BA119" s="247"/>
      <c r="BB119" s="247"/>
      <c r="BC119" s="247"/>
      <c r="BD119" s="247"/>
      <c r="BE119" s="247"/>
      <c r="BF119" s="247"/>
      <c r="BG119" s="247"/>
      <c r="BH119" s="247"/>
      <c r="BI119" s="247"/>
      <c r="BJ119" s="247"/>
      <c r="BK119" s="247"/>
      <c r="BL119" s="247"/>
      <c r="BM119" s="247"/>
      <c r="BN119" s="247"/>
      <c r="BO119" s="964" t="s">
        <v>480</v>
      </c>
      <c r="BP119" s="992"/>
      <c r="BQ119" s="986">
        <v>10678300</v>
      </c>
      <c r="BR119" s="987"/>
      <c r="BS119" s="987"/>
      <c r="BT119" s="987"/>
      <c r="BU119" s="987"/>
      <c r="BV119" s="987">
        <v>10417888</v>
      </c>
      <c r="BW119" s="987"/>
      <c r="BX119" s="987"/>
      <c r="BY119" s="987"/>
      <c r="BZ119" s="987"/>
      <c r="CA119" s="987">
        <v>10083199</v>
      </c>
      <c r="CB119" s="987"/>
      <c r="CC119" s="987"/>
      <c r="CD119" s="987"/>
      <c r="CE119" s="987"/>
      <c r="CF119" s="988"/>
      <c r="CG119" s="989"/>
      <c r="CH119" s="989"/>
      <c r="CI119" s="989"/>
      <c r="CJ119" s="990"/>
      <c r="CK119" s="937"/>
      <c r="CL119" s="938"/>
      <c r="CM119" s="960" t="s">
        <v>481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132</v>
      </c>
      <c r="DH119" s="973"/>
      <c r="DI119" s="973"/>
      <c r="DJ119" s="973"/>
      <c r="DK119" s="974"/>
      <c r="DL119" s="972" t="s">
        <v>424</v>
      </c>
      <c r="DM119" s="973"/>
      <c r="DN119" s="973"/>
      <c r="DO119" s="973"/>
      <c r="DP119" s="974"/>
      <c r="DQ119" s="972" t="s">
        <v>132</v>
      </c>
      <c r="DR119" s="973"/>
      <c r="DS119" s="973"/>
      <c r="DT119" s="973"/>
      <c r="DU119" s="974"/>
      <c r="DV119" s="975" t="s">
        <v>424</v>
      </c>
      <c r="DW119" s="976"/>
      <c r="DX119" s="976"/>
      <c r="DY119" s="976"/>
      <c r="DZ119" s="977"/>
    </row>
    <row r="120" spans="1:130" s="224" customFormat="1" ht="26.25" customHeight="1" x14ac:dyDescent="0.15">
      <c r="A120" s="1044"/>
      <c r="B120" s="936"/>
      <c r="C120" s="909" t="s">
        <v>453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132</v>
      </c>
      <c r="AB120" s="946"/>
      <c r="AC120" s="946"/>
      <c r="AD120" s="946"/>
      <c r="AE120" s="947"/>
      <c r="AF120" s="948" t="s">
        <v>458</v>
      </c>
      <c r="AG120" s="946"/>
      <c r="AH120" s="946"/>
      <c r="AI120" s="946"/>
      <c r="AJ120" s="947"/>
      <c r="AK120" s="948" t="s">
        <v>458</v>
      </c>
      <c r="AL120" s="946"/>
      <c r="AM120" s="946"/>
      <c r="AN120" s="946"/>
      <c r="AO120" s="947"/>
      <c r="AP120" s="949" t="s">
        <v>132</v>
      </c>
      <c r="AQ120" s="950"/>
      <c r="AR120" s="950"/>
      <c r="AS120" s="950"/>
      <c r="AT120" s="951"/>
      <c r="AU120" s="978" t="s">
        <v>482</v>
      </c>
      <c r="AV120" s="979"/>
      <c r="AW120" s="979"/>
      <c r="AX120" s="979"/>
      <c r="AY120" s="980"/>
      <c r="AZ120" s="916" t="s">
        <v>483</v>
      </c>
      <c r="BA120" s="884"/>
      <c r="BB120" s="884"/>
      <c r="BC120" s="884"/>
      <c r="BD120" s="884"/>
      <c r="BE120" s="884"/>
      <c r="BF120" s="884"/>
      <c r="BG120" s="884"/>
      <c r="BH120" s="884"/>
      <c r="BI120" s="884"/>
      <c r="BJ120" s="884"/>
      <c r="BK120" s="884"/>
      <c r="BL120" s="884"/>
      <c r="BM120" s="884"/>
      <c r="BN120" s="884"/>
      <c r="BO120" s="884"/>
      <c r="BP120" s="885"/>
      <c r="BQ120" s="917">
        <v>2166870</v>
      </c>
      <c r="BR120" s="918"/>
      <c r="BS120" s="918"/>
      <c r="BT120" s="918"/>
      <c r="BU120" s="918"/>
      <c r="BV120" s="918">
        <v>3105916</v>
      </c>
      <c r="BW120" s="918"/>
      <c r="BX120" s="918"/>
      <c r="BY120" s="918"/>
      <c r="BZ120" s="918"/>
      <c r="CA120" s="918">
        <v>3843337</v>
      </c>
      <c r="CB120" s="918"/>
      <c r="CC120" s="918"/>
      <c r="CD120" s="918"/>
      <c r="CE120" s="918"/>
      <c r="CF120" s="931">
        <v>86.6</v>
      </c>
      <c r="CG120" s="932"/>
      <c r="CH120" s="932"/>
      <c r="CI120" s="932"/>
      <c r="CJ120" s="932"/>
      <c r="CK120" s="993" t="s">
        <v>484</v>
      </c>
      <c r="CL120" s="994"/>
      <c r="CM120" s="994"/>
      <c r="CN120" s="994"/>
      <c r="CO120" s="995"/>
      <c r="CP120" s="1001" t="s">
        <v>485</v>
      </c>
      <c r="CQ120" s="1002"/>
      <c r="CR120" s="1002"/>
      <c r="CS120" s="1002"/>
      <c r="CT120" s="1002"/>
      <c r="CU120" s="1002"/>
      <c r="CV120" s="1002"/>
      <c r="CW120" s="1002"/>
      <c r="CX120" s="1002"/>
      <c r="CY120" s="1002"/>
      <c r="CZ120" s="1002"/>
      <c r="DA120" s="1002"/>
      <c r="DB120" s="1002"/>
      <c r="DC120" s="1002"/>
      <c r="DD120" s="1002"/>
      <c r="DE120" s="1002"/>
      <c r="DF120" s="1003"/>
      <c r="DG120" s="917">
        <v>2902570</v>
      </c>
      <c r="DH120" s="918"/>
      <c r="DI120" s="918"/>
      <c r="DJ120" s="918"/>
      <c r="DK120" s="918"/>
      <c r="DL120" s="918">
        <v>2606856</v>
      </c>
      <c r="DM120" s="918"/>
      <c r="DN120" s="918"/>
      <c r="DO120" s="918"/>
      <c r="DP120" s="918"/>
      <c r="DQ120" s="918">
        <v>2375345</v>
      </c>
      <c r="DR120" s="918"/>
      <c r="DS120" s="918"/>
      <c r="DT120" s="918"/>
      <c r="DU120" s="918"/>
      <c r="DV120" s="919">
        <v>53.5</v>
      </c>
      <c r="DW120" s="919"/>
      <c r="DX120" s="919"/>
      <c r="DY120" s="919"/>
      <c r="DZ120" s="920"/>
    </row>
    <row r="121" spans="1:130" s="224" customFormat="1" ht="26.25" customHeight="1" x14ac:dyDescent="0.15">
      <c r="A121" s="1044"/>
      <c r="B121" s="936"/>
      <c r="C121" s="961" t="s">
        <v>486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424</v>
      </c>
      <c r="AB121" s="946"/>
      <c r="AC121" s="946"/>
      <c r="AD121" s="946"/>
      <c r="AE121" s="947"/>
      <c r="AF121" s="948" t="s">
        <v>424</v>
      </c>
      <c r="AG121" s="946"/>
      <c r="AH121" s="946"/>
      <c r="AI121" s="946"/>
      <c r="AJ121" s="947"/>
      <c r="AK121" s="948" t="s">
        <v>400</v>
      </c>
      <c r="AL121" s="946"/>
      <c r="AM121" s="946"/>
      <c r="AN121" s="946"/>
      <c r="AO121" s="947"/>
      <c r="AP121" s="949" t="s">
        <v>424</v>
      </c>
      <c r="AQ121" s="950"/>
      <c r="AR121" s="950"/>
      <c r="AS121" s="950"/>
      <c r="AT121" s="951"/>
      <c r="AU121" s="981"/>
      <c r="AV121" s="982"/>
      <c r="AW121" s="982"/>
      <c r="AX121" s="982"/>
      <c r="AY121" s="983"/>
      <c r="AZ121" s="909" t="s">
        <v>487</v>
      </c>
      <c r="BA121" s="910"/>
      <c r="BB121" s="910"/>
      <c r="BC121" s="910"/>
      <c r="BD121" s="910"/>
      <c r="BE121" s="910"/>
      <c r="BF121" s="910"/>
      <c r="BG121" s="910"/>
      <c r="BH121" s="910"/>
      <c r="BI121" s="910"/>
      <c r="BJ121" s="910"/>
      <c r="BK121" s="910"/>
      <c r="BL121" s="910"/>
      <c r="BM121" s="910"/>
      <c r="BN121" s="910"/>
      <c r="BO121" s="910"/>
      <c r="BP121" s="911"/>
      <c r="BQ121" s="912">
        <v>268489</v>
      </c>
      <c r="BR121" s="913"/>
      <c r="BS121" s="913"/>
      <c r="BT121" s="913"/>
      <c r="BU121" s="913"/>
      <c r="BV121" s="913">
        <v>220344</v>
      </c>
      <c r="BW121" s="913"/>
      <c r="BX121" s="913"/>
      <c r="BY121" s="913"/>
      <c r="BZ121" s="913"/>
      <c r="CA121" s="913">
        <v>171828</v>
      </c>
      <c r="CB121" s="913"/>
      <c r="CC121" s="913"/>
      <c r="CD121" s="913"/>
      <c r="CE121" s="913"/>
      <c r="CF121" s="907">
        <v>3.9</v>
      </c>
      <c r="CG121" s="908"/>
      <c r="CH121" s="908"/>
      <c r="CI121" s="908"/>
      <c r="CJ121" s="908"/>
      <c r="CK121" s="996"/>
      <c r="CL121" s="997"/>
      <c r="CM121" s="997"/>
      <c r="CN121" s="997"/>
      <c r="CO121" s="998"/>
      <c r="CP121" s="1006" t="s">
        <v>488</v>
      </c>
      <c r="CQ121" s="1007"/>
      <c r="CR121" s="1007"/>
      <c r="CS121" s="1007"/>
      <c r="CT121" s="1007"/>
      <c r="CU121" s="1007"/>
      <c r="CV121" s="1007"/>
      <c r="CW121" s="1007"/>
      <c r="CX121" s="1007"/>
      <c r="CY121" s="1007"/>
      <c r="CZ121" s="1007"/>
      <c r="DA121" s="1007"/>
      <c r="DB121" s="1007"/>
      <c r="DC121" s="1007"/>
      <c r="DD121" s="1007"/>
      <c r="DE121" s="1007"/>
      <c r="DF121" s="1008"/>
      <c r="DG121" s="912">
        <v>441231</v>
      </c>
      <c r="DH121" s="913"/>
      <c r="DI121" s="913"/>
      <c r="DJ121" s="913"/>
      <c r="DK121" s="913"/>
      <c r="DL121" s="913">
        <v>394687</v>
      </c>
      <c r="DM121" s="913"/>
      <c r="DN121" s="913"/>
      <c r="DO121" s="913"/>
      <c r="DP121" s="913"/>
      <c r="DQ121" s="913">
        <v>318696</v>
      </c>
      <c r="DR121" s="913"/>
      <c r="DS121" s="913"/>
      <c r="DT121" s="913"/>
      <c r="DU121" s="913"/>
      <c r="DV121" s="914">
        <v>7.2</v>
      </c>
      <c r="DW121" s="914"/>
      <c r="DX121" s="914"/>
      <c r="DY121" s="914"/>
      <c r="DZ121" s="915"/>
    </row>
    <row r="122" spans="1:130" s="224" customFormat="1" ht="26.25" customHeight="1" x14ac:dyDescent="0.15">
      <c r="A122" s="1044"/>
      <c r="B122" s="936"/>
      <c r="C122" s="909" t="s">
        <v>467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461</v>
      </c>
      <c r="AB122" s="946"/>
      <c r="AC122" s="946"/>
      <c r="AD122" s="946"/>
      <c r="AE122" s="947"/>
      <c r="AF122" s="948" t="s">
        <v>461</v>
      </c>
      <c r="AG122" s="946"/>
      <c r="AH122" s="946"/>
      <c r="AI122" s="946"/>
      <c r="AJ122" s="947"/>
      <c r="AK122" s="948" t="s">
        <v>424</v>
      </c>
      <c r="AL122" s="946"/>
      <c r="AM122" s="946"/>
      <c r="AN122" s="946"/>
      <c r="AO122" s="947"/>
      <c r="AP122" s="949" t="s">
        <v>455</v>
      </c>
      <c r="AQ122" s="950"/>
      <c r="AR122" s="950"/>
      <c r="AS122" s="950"/>
      <c r="AT122" s="951"/>
      <c r="AU122" s="981"/>
      <c r="AV122" s="982"/>
      <c r="AW122" s="982"/>
      <c r="AX122" s="982"/>
      <c r="AY122" s="983"/>
      <c r="AZ122" s="960" t="s">
        <v>489</v>
      </c>
      <c r="BA122" s="952"/>
      <c r="BB122" s="952"/>
      <c r="BC122" s="952"/>
      <c r="BD122" s="952"/>
      <c r="BE122" s="952"/>
      <c r="BF122" s="952"/>
      <c r="BG122" s="952"/>
      <c r="BH122" s="952"/>
      <c r="BI122" s="952"/>
      <c r="BJ122" s="952"/>
      <c r="BK122" s="952"/>
      <c r="BL122" s="952"/>
      <c r="BM122" s="952"/>
      <c r="BN122" s="952"/>
      <c r="BO122" s="952"/>
      <c r="BP122" s="953"/>
      <c r="BQ122" s="986">
        <v>6544462</v>
      </c>
      <c r="BR122" s="987"/>
      <c r="BS122" s="987"/>
      <c r="BT122" s="987"/>
      <c r="BU122" s="987"/>
      <c r="BV122" s="987">
        <v>6177203</v>
      </c>
      <c r="BW122" s="987"/>
      <c r="BX122" s="987"/>
      <c r="BY122" s="987"/>
      <c r="BZ122" s="987"/>
      <c r="CA122" s="987">
        <v>5964555</v>
      </c>
      <c r="CB122" s="987"/>
      <c r="CC122" s="987"/>
      <c r="CD122" s="987"/>
      <c r="CE122" s="987"/>
      <c r="CF122" s="1004">
        <v>134.4</v>
      </c>
      <c r="CG122" s="1005"/>
      <c r="CH122" s="1005"/>
      <c r="CI122" s="1005"/>
      <c r="CJ122" s="1005"/>
      <c r="CK122" s="996"/>
      <c r="CL122" s="997"/>
      <c r="CM122" s="997"/>
      <c r="CN122" s="997"/>
      <c r="CO122" s="998"/>
      <c r="CP122" s="1006" t="s">
        <v>490</v>
      </c>
      <c r="CQ122" s="1007"/>
      <c r="CR122" s="1007"/>
      <c r="CS122" s="1007"/>
      <c r="CT122" s="1007"/>
      <c r="CU122" s="1007"/>
      <c r="CV122" s="1007"/>
      <c r="CW122" s="1007"/>
      <c r="CX122" s="1007"/>
      <c r="CY122" s="1007"/>
      <c r="CZ122" s="1007"/>
      <c r="DA122" s="1007"/>
      <c r="DB122" s="1007"/>
      <c r="DC122" s="1007"/>
      <c r="DD122" s="1007"/>
      <c r="DE122" s="1007"/>
      <c r="DF122" s="1008"/>
      <c r="DG122" s="912" t="s">
        <v>132</v>
      </c>
      <c r="DH122" s="913"/>
      <c r="DI122" s="913"/>
      <c r="DJ122" s="913"/>
      <c r="DK122" s="913"/>
      <c r="DL122" s="913" t="s">
        <v>400</v>
      </c>
      <c r="DM122" s="913"/>
      <c r="DN122" s="913"/>
      <c r="DO122" s="913"/>
      <c r="DP122" s="913"/>
      <c r="DQ122" s="913">
        <v>2604</v>
      </c>
      <c r="DR122" s="913"/>
      <c r="DS122" s="913"/>
      <c r="DT122" s="913"/>
      <c r="DU122" s="913"/>
      <c r="DV122" s="914">
        <v>0.1</v>
      </c>
      <c r="DW122" s="914"/>
      <c r="DX122" s="914"/>
      <c r="DY122" s="914"/>
      <c r="DZ122" s="915"/>
    </row>
    <row r="123" spans="1:130" s="224" customFormat="1" ht="26.25" customHeight="1" x14ac:dyDescent="0.15">
      <c r="A123" s="1044"/>
      <c r="B123" s="936"/>
      <c r="C123" s="909" t="s">
        <v>474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458</v>
      </c>
      <c r="AB123" s="946"/>
      <c r="AC123" s="946"/>
      <c r="AD123" s="946"/>
      <c r="AE123" s="947"/>
      <c r="AF123" s="948" t="s">
        <v>455</v>
      </c>
      <c r="AG123" s="946"/>
      <c r="AH123" s="946"/>
      <c r="AI123" s="946"/>
      <c r="AJ123" s="947"/>
      <c r="AK123" s="948" t="s">
        <v>455</v>
      </c>
      <c r="AL123" s="946"/>
      <c r="AM123" s="946"/>
      <c r="AN123" s="946"/>
      <c r="AO123" s="947"/>
      <c r="AP123" s="949" t="s">
        <v>400</v>
      </c>
      <c r="AQ123" s="950"/>
      <c r="AR123" s="950"/>
      <c r="AS123" s="950"/>
      <c r="AT123" s="951"/>
      <c r="AU123" s="984"/>
      <c r="AV123" s="985"/>
      <c r="AW123" s="985"/>
      <c r="AX123" s="985"/>
      <c r="AY123" s="985"/>
      <c r="AZ123" s="247" t="s">
        <v>192</v>
      </c>
      <c r="BA123" s="247"/>
      <c r="BB123" s="247"/>
      <c r="BC123" s="247"/>
      <c r="BD123" s="247"/>
      <c r="BE123" s="247"/>
      <c r="BF123" s="247"/>
      <c r="BG123" s="247"/>
      <c r="BH123" s="247"/>
      <c r="BI123" s="247"/>
      <c r="BJ123" s="247"/>
      <c r="BK123" s="247"/>
      <c r="BL123" s="247"/>
      <c r="BM123" s="247"/>
      <c r="BN123" s="247"/>
      <c r="BO123" s="964" t="s">
        <v>491</v>
      </c>
      <c r="BP123" s="992"/>
      <c r="BQ123" s="1050">
        <v>8979821</v>
      </c>
      <c r="BR123" s="1051"/>
      <c r="BS123" s="1051"/>
      <c r="BT123" s="1051"/>
      <c r="BU123" s="1051"/>
      <c r="BV123" s="1051">
        <v>9503463</v>
      </c>
      <c r="BW123" s="1051"/>
      <c r="BX123" s="1051"/>
      <c r="BY123" s="1051"/>
      <c r="BZ123" s="1051"/>
      <c r="CA123" s="1051">
        <v>9979720</v>
      </c>
      <c r="CB123" s="1051"/>
      <c r="CC123" s="1051"/>
      <c r="CD123" s="1051"/>
      <c r="CE123" s="1051"/>
      <c r="CF123" s="988"/>
      <c r="CG123" s="989"/>
      <c r="CH123" s="989"/>
      <c r="CI123" s="989"/>
      <c r="CJ123" s="990"/>
      <c r="CK123" s="996"/>
      <c r="CL123" s="997"/>
      <c r="CM123" s="997"/>
      <c r="CN123" s="997"/>
      <c r="CO123" s="998"/>
      <c r="CP123" s="1006" t="s">
        <v>492</v>
      </c>
      <c r="CQ123" s="1007"/>
      <c r="CR123" s="1007"/>
      <c r="CS123" s="1007"/>
      <c r="CT123" s="1007"/>
      <c r="CU123" s="1007"/>
      <c r="CV123" s="1007"/>
      <c r="CW123" s="1007"/>
      <c r="CX123" s="1007"/>
      <c r="CY123" s="1007"/>
      <c r="CZ123" s="1007"/>
      <c r="DA123" s="1007"/>
      <c r="DB123" s="1007"/>
      <c r="DC123" s="1007"/>
      <c r="DD123" s="1007"/>
      <c r="DE123" s="1007"/>
      <c r="DF123" s="1008"/>
      <c r="DG123" s="945">
        <v>1194</v>
      </c>
      <c r="DH123" s="946"/>
      <c r="DI123" s="946"/>
      <c r="DJ123" s="946"/>
      <c r="DK123" s="947"/>
      <c r="DL123" s="948">
        <v>711</v>
      </c>
      <c r="DM123" s="946"/>
      <c r="DN123" s="946"/>
      <c r="DO123" s="946"/>
      <c r="DP123" s="947"/>
      <c r="DQ123" s="948">
        <v>421</v>
      </c>
      <c r="DR123" s="946"/>
      <c r="DS123" s="946"/>
      <c r="DT123" s="946"/>
      <c r="DU123" s="947"/>
      <c r="DV123" s="949">
        <v>0</v>
      </c>
      <c r="DW123" s="950"/>
      <c r="DX123" s="950"/>
      <c r="DY123" s="950"/>
      <c r="DZ123" s="951"/>
    </row>
    <row r="124" spans="1:130" s="224" customFormat="1" ht="26.25" customHeight="1" thickBot="1" x14ac:dyDescent="0.2">
      <c r="A124" s="1044"/>
      <c r="B124" s="936"/>
      <c r="C124" s="909" t="s">
        <v>477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132</v>
      </c>
      <c r="AB124" s="946"/>
      <c r="AC124" s="946"/>
      <c r="AD124" s="946"/>
      <c r="AE124" s="947"/>
      <c r="AF124" s="948" t="s">
        <v>455</v>
      </c>
      <c r="AG124" s="946"/>
      <c r="AH124" s="946"/>
      <c r="AI124" s="946"/>
      <c r="AJ124" s="947"/>
      <c r="AK124" s="948" t="s">
        <v>400</v>
      </c>
      <c r="AL124" s="946"/>
      <c r="AM124" s="946"/>
      <c r="AN124" s="946"/>
      <c r="AO124" s="947"/>
      <c r="AP124" s="949" t="s">
        <v>400</v>
      </c>
      <c r="AQ124" s="950"/>
      <c r="AR124" s="950"/>
      <c r="AS124" s="950"/>
      <c r="AT124" s="951"/>
      <c r="AU124" s="1046" t="s">
        <v>493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40.1</v>
      </c>
      <c r="BR124" s="1014"/>
      <c r="BS124" s="1014"/>
      <c r="BT124" s="1014"/>
      <c r="BU124" s="1014"/>
      <c r="BV124" s="1014">
        <v>20.399999999999999</v>
      </c>
      <c r="BW124" s="1014"/>
      <c r="BX124" s="1014"/>
      <c r="BY124" s="1014"/>
      <c r="BZ124" s="1014"/>
      <c r="CA124" s="1014">
        <v>2.2999999999999998</v>
      </c>
      <c r="CB124" s="1014"/>
      <c r="CC124" s="1014"/>
      <c r="CD124" s="1014"/>
      <c r="CE124" s="1014"/>
      <c r="CF124" s="1015"/>
      <c r="CG124" s="1016"/>
      <c r="CH124" s="1016"/>
      <c r="CI124" s="1016"/>
      <c r="CJ124" s="1017"/>
      <c r="CK124" s="999"/>
      <c r="CL124" s="999"/>
      <c r="CM124" s="999"/>
      <c r="CN124" s="999"/>
      <c r="CO124" s="1000"/>
      <c r="CP124" s="1006" t="s">
        <v>494</v>
      </c>
      <c r="CQ124" s="1007"/>
      <c r="CR124" s="1007"/>
      <c r="CS124" s="1007"/>
      <c r="CT124" s="1007"/>
      <c r="CU124" s="1007"/>
      <c r="CV124" s="1007"/>
      <c r="CW124" s="1007"/>
      <c r="CX124" s="1007"/>
      <c r="CY124" s="1007"/>
      <c r="CZ124" s="1007"/>
      <c r="DA124" s="1007"/>
      <c r="DB124" s="1007"/>
      <c r="DC124" s="1007"/>
      <c r="DD124" s="1007"/>
      <c r="DE124" s="1007"/>
      <c r="DF124" s="1008"/>
      <c r="DG124" s="991" t="s">
        <v>455</v>
      </c>
      <c r="DH124" s="973"/>
      <c r="DI124" s="973"/>
      <c r="DJ124" s="973"/>
      <c r="DK124" s="974"/>
      <c r="DL124" s="972" t="s">
        <v>400</v>
      </c>
      <c r="DM124" s="973"/>
      <c r="DN124" s="973"/>
      <c r="DO124" s="973"/>
      <c r="DP124" s="974"/>
      <c r="DQ124" s="972" t="s">
        <v>455</v>
      </c>
      <c r="DR124" s="973"/>
      <c r="DS124" s="973"/>
      <c r="DT124" s="973"/>
      <c r="DU124" s="974"/>
      <c r="DV124" s="975" t="s">
        <v>400</v>
      </c>
      <c r="DW124" s="976"/>
      <c r="DX124" s="976"/>
      <c r="DY124" s="976"/>
      <c r="DZ124" s="977"/>
    </row>
    <row r="125" spans="1:130" s="224" customFormat="1" ht="26.25" customHeight="1" x14ac:dyDescent="0.15">
      <c r="A125" s="1044"/>
      <c r="B125" s="936"/>
      <c r="C125" s="909" t="s">
        <v>479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455</v>
      </c>
      <c r="AB125" s="946"/>
      <c r="AC125" s="946"/>
      <c r="AD125" s="946"/>
      <c r="AE125" s="947"/>
      <c r="AF125" s="948" t="s">
        <v>400</v>
      </c>
      <c r="AG125" s="946"/>
      <c r="AH125" s="946"/>
      <c r="AI125" s="946"/>
      <c r="AJ125" s="947"/>
      <c r="AK125" s="948" t="s">
        <v>132</v>
      </c>
      <c r="AL125" s="946"/>
      <c r="AM125" s="946"/>
      <c r="AN125" s="946"/>
      <c r="AO125" s="947"/>
      <c r="AP125" s="949" t="s">
        <v>132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495</v>
      </c>
      <c r="CL125" s="994"/>
      <c r="CM125" s="994"/>
      <c r="CN125" s="994"/>
      <c r="CO125" s="995"/>
      <c r="CP125" s="916" t="s">
        <v>496</v>
      </c>
      <c r="CQ125" s="884"/>
      <c r="CR125" s="884"/>
      <c r="CS125" s="884"/>
      <c r="CT125" s="884"/>
      <c r="CU125" s="884"/>
      <c r="CV125" s="884"/>
      <c r="CW125" s="884"/>
      <c r="CX125" s="884"/>
      <c r="CY125" s="884"/>
      <c r="CZ125" s="884"/>
      <c r="DA125" s="884"/>
      <c r="DB125" s="884"/>
      <c r="DC125" s="884"/>
      <c r="DD125" s="884"/>
      <c r="DE125" s="884"/>
      <c r="DF125" s="885"/>
      <c r="DG125" s="917" t="s">
        <v>400</v>
      </c>
      <c r="DH125" s="918"/>
      <c r="DI125" s="918"/>
      <c r="DJ125" s="918"/>
      <c r="DK125" s="918"/>
      <c r="DL125" s="918" t="s">
        <v>400</v>
      </c>
      <c r="DM125" s="918"/>
      <c r="DN125" s="918"/>
      <c r="DO125" s="918"/>
      <c r="DP125" s="918"/>
      <c r="DQ125" s="918" t="s">
        <v>400</v>
      </c>
      <c r="DR125" s="918"/>
      <c r="DS125" s="918"/>
      <c r="DT125" s="918"/>
      <c r="DU125" s="918"/>
      <c r="DV125" s="919" t="s">
        <v>455</v>
      </c>
      <c r="DW125" s="919"/>
      <c r="DX125" s="919"/>
      <c r="DY125" s="919"/>
      <c r="DZ125" s="920"/>
    </row>
    <row r="126" spans="1:130" s="224" customFormat="1" ht="26.25" customHeight="1" thickBot="1" x14ac:dyDescent="0.2">
      <c r="A126" s="1044"/>
      <c r="B126" s="936"/>
      <c r="C126" s="909" t="s">
        <v>481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132</v>
      </c>
      <c r="AB126" s="946"/>
      <c r="AC126" s="946"/>
      <c r="AD126" s="946"/>
      <c r="AE126" s="947"/>
      <c r="AF126" s="948" t="s">
        <v>400</v>
      </c>
      <c r="AG126" s="946"/>
      <c r="AH126" s="946"/>
      <c r="AI126" s="946"/>
      <c r="AJ126" s="947"/>
      <c r="AK126" s="948" t="s">
        <v>400</v>
      </c>
      <c r="AL126" s="946"/>
      <c r="AM126" s="946"/>
      <c r="AN126" s="946"/>
      <c r="AO126" s="947"/>
      <c r="AP126" s="949" t="s">
        <v>455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497</v>
      </c>
      <c r="CQ126" s="910"/>
      <c r="CR126" s="910"/>
      <c r="CS126" s="910"/>
      <c r="CT126" s="910"/>
      <c r="CU126" s="910"/>
      <c r="CV126" s="910"/>
      <c r="CW126" s="910"/>
      <c r="CX126" s="910"/>
      <c r="CY126" s="910"/>
      <c r="CZ126" s="910"/>
      <c r="DA126" s="910"/>
      <c r="DB126" s="910"/>
      <c r="DC126" s="910"/>
      <c r="DD126" s="910"/>
      <c r="DE126" s="910"/>
      <c r="DF126" s="911"/>
      <c r="DG126" s="912" t="s">
        <v>455</v>
      </c>
      <c r="DH126" s="913"/>
      <c r="DI126" s="913"/>
      <c r="DJ126" s="913"/>
      <c r="DK126" s="913"/>
      <c r="DL126" s="913" t="s">
        <v>455</v>
      </c>
      <c r="DM126" s="913"/>
      <c r="DN126" s="913"/>
      <c r="DO126" s="913"/>
      <c r="DP126" s="913"/>
      <c r="DQ126" s="913" t="s">
        <v>132</v>
      </c>
      <c r="DR126" s="913"/>
      <c r="DS126" s="913"/>
      <c r="DT126" s="913"/>
      <c r="DU126" s="913"/>
      <c r="DV126" s="914" t="s">
        <v>400</v>
      </c>
      <c r="DW126" s="914"/>
      <c r="DX126" s="914"/>
      <c r="DY126" s="914"/>
      <c r="DZ126" s="915"/>
    </row>
    <row r="127" spans="1:130" s="224" customFormat="1" ht="26.25" customHeight="1" x14ac:dyDescent="0.15">
      <c r="A127" s="1045"/>
      <c r="B127" s="938"/>
      <c r="C127" s="960" t="s">
        <v>498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49</v>
      </c>
      <c r="AB127" s="946"/>
      <c r="AC127" s="946"/>
      <c r="AD127" s="946"/>
      <c r="AE127" s="947"/>
      <c r="AF127" s="948">
        <v>13</v>
      </c>
      <c r="AG127" s="946"/>
      <c r="AH127" s="946"/>
      <c r="AI127" s="946"/>
      <c r="AJ127" s="947"/>
      <c r="AK127" s="948">
        <v>4</v>
      </c>
      <c r="AL127" s="946"/>
      <c r="AM127" s="946"/>
      <c r="AN127" s="946"/>
      <c r="AO127" s="947"/>
      <c r="AP127" s="949">
        <v>0</v>
      </c>
      <c r="AQ127" s="950"/>
      <c r="AR127" s="950"/>
      <c r="AS127" s="950"/>
      <c r="AT127" s="951"/>
      <c r="AU127" s="226"/>
      <c r="AV127" s="226"/>
      <c r="AW127" s="226"/>
      <c r="AX127" s="1018" t="s">
        <v>499</v>
      </c>
      <c r="AY127" s="1019"/>
      <c r="AZ127" s="1019"/>
      <c r="BA127" s="1019"/>
      <c r="BB127" s="1019"/>
      <c r="BC127" s="1019"/>
      <c r="BD127" s="1019"/>
      <c r="BE127" s="1020"/>
      <c r="BF127" s="1021" t="s">
        <v>500</v>
      </c>
      <c r="BG127" s="1019"/>
      <c r="BH127" s="1019"/>
      <c r="BI127" s="1019"/>
      <c r="BJ127" s="1019"/>
      <c r="BK127" s="1019"/>
      <c r="BL127" s="1020"/>
      <c r="BM127" s="1021" t="s">
        <v>501</v>
      </c>
      <c r="BN127" s="1019"/>
      <c r="BO127" s="1019"/>
      <c r="BP127" s="1019"/>
      <c r="BQ127" s="1019"/>
      <c r="BR127" s="1019"/>
      <c r="BS127" s="1020"/>
      <c r="BT127" s="1021" t="s">
        <v>502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503</v>
      </c>
      <c r="CQ127" s="910"/>
      <c r="CR127" s="910"/>
      <c r="CS127" s="910"/>
      <c r="CT127" s="910"/>
      <c r="CU127" s="910"/>
      <c r="CV127" s="910"/>
      <c r="CW127" s="910"/>
      <c r="CX127" s="910"/>
      <c r="CY127" s="910"/>
      <c r="CZ127" s="910"/>
      <c r="DA127" s="910"/>
      <c r="DB127" s="910"/>
      <c r="DC127" s="910"/>
      <c r="DD127" s="910"/>
      <c r="DE127" s="910"/>
      <c r="DF127" s="911"/>
      <c r="DG127" s="912" t="s">
        <v>455</v>
      </c>
      <c r="DH127" s="913"/>
      <c r="DI127" s="913"/>
      <c r="DJ127" s="913"/>
      <c r="DK127" s="913"/>
      <c r="DL127" s="913" t="s">
        <v>400</v>
      </c>
      <c r="DM127" s="913"/>
      <c r="DN127" s="913"/>
      <c r="DO127" s="913"/>
      <c r="DP127" s="913"/>
      <c r="DQ127" s="913" t="s">
        <v>400</v>
      </c>
      <c r="DR127" s="913"/>
      <c r="DS127" s="913"/>
      <c r="DT127" s="913"/>
      <c r="DU127" s="913"/>
      <c r="DV127" s="914" t="s">
        <v>455</v>
      </c>
      <c r="DW127" s="914"/>
      <c r="DX127" s="914"/>
      <c r="DY127" s="914"/>
      <c r="DZ127" s="915"/>
    </row>
    <row r="128" spans="1:130" s="224" customFormat="1" ht="26.25" customHeight="1" thickBot="1" x14ac:dyDescent="0.2">
      <c r="A128" s="1028" t="s">
        <v>504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505</v>
      </c>
      <c r="X128" s="1030"/>
      <c r="Y128" s="1030"/>
      <c r="Z128" s="1031"/>
      <c r="AA128" s="1032">
        <v>37454</v>
      </c>
      <c r="AB128" s="1033"/>
      <c r="AC128" s="1033"/>
      <c r="AD128" s="1033"/>
      <c r="AE128" s="1034"/>
      <c r="AF128" s="1035">
        <v>36024</v>
      </c>
      <c r="AG128" s="1033"/>
      <c r="AH128" s="1033"/>
      <c r="AI128" s="1033"/>
      <c r="AJ128" s="1034"/>
      <c r="AK128" s="1035">
        <v>37093</v>
      </c>
      <c r="AL128" s="1033"/>
      <c r="AM128" s="1033"/>
      <c r="AN128" s="1033"/>
      <c r="AO128" s="1034"/>
      <c r="AP128" s="1036"/>
      <c r="AQ128" s="1037"/>
      <c r="AR128" s="1037"/>
      <c r="AS128" s="1037"/>
      <c r="AT128" s="1038"/>
      <c r="AU128" s="226"/>
      <c r="AV128" s="226"/>
      <c r="AW128" s="226"/>
      <c r="AX128" s="883" t="s">
        <v>506</v>
      </c>
      <c r="AY128" s="884"/>
      <c r="AZ128" s="884"/>
      <c r="BA128" s="884"/>
      <c r="BB128" s="884"/>
      <c r="BC128" s="884"/>
      <c r="BD128" s="884"/>
      <c r="BE128" s="885"/>
      <c r="BF128" s="1039" t="s">
        <v>132</v>
      </c>
      <c r="BG128" s="1040"/>
      <c r="BH128" s="1040"/>
      <c r="BI128" s="1040"/>
      <c r="BJ128" s="1040"/>
      <c r="BK128" s="1040"/>
      <c r="BL128" s="1041"/>
      <c r="BM128" s="1039">
        <v>14.96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507</v>
      </c>
      <c r="CQ128" s="713"/>
      <c r="CR128" s="713"/>
      <c r="CS128" s="713"/>
      <c r="CT128" s="713"/>
      <c r="CU128" s="713"/>
      <c r="CV128" s="713"/>
      <c r="CW128" s="713"/>
      <c r="CX128" s="713"/>
      <c r="CY128" s="713"/>
      <c r="CZ128" s="713"/>
      <c r="DA128" s="713"/>
      <c r="DB128" s="713"/>
      <c r="DC128" s="713"/>
      <c r="DD128" s="713"/>
      <c r="DE128" s="713"/>
      <c r="DF128" s="1023"/>
      <c r="DG128" s="1024" t="s">
        <v>424</v>
      </c>
      <c r="DH128" s="1025"/>
      <c r="DI128" s="1025"/>
      <c r="DJ128" s="1025"/>
      <c r="DK128" s="1025"/>
      <c r="DL128" s="1025" t="s">
        <v>455</v>
      </c>
      <c r="DM128" s="1025"/>
      <c r="DN128" s="1025"/>
      <c r="DO128" s="1025"/>
      <c r="DP128" s="1025"/>
      <c r="DQ128" s="1025" t="s">
        <v>132</v>
      </c>
      <c r="DR128" s="1025"/>
      <c r="DS128" s="1025"/>
      <c r="DT128" s="1025"/>
      <c r="DU128" s="1025"/>
      <c r="DV128" s="1026" t="s">
        <v>132</v>
      </c>
      <c r="DW128" s="1026"/>
      <c r="DX128" s="1026"/>
      <c r="DY128" s="1026"/>
      <c r="DZ128" s="1027"/>
    </row>
    <row r="129" spans="1:131" s="224" customFormat="1" ht="26.25" customHeight="1" x14ac:dyDescent="0.15">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508</v>
      </c>
      <c r="X129" s="1058"/>
      <c r="Y129" s="1058"/>
      <c r="Z129" s="1059"/>
      <c r="AA129" s="945">
        <v>4863124</v>
      </c>
      <c r="AB129" s="946"/>
      <c r="AC129" s="946"/>
      <c r="AD129" s="946"/>
      <c r="AE129" s="947"/>
      <c r="AF129" s="948">
        <v>5096986</v>
      </c>
      <c r="AG129" s="946"/>
      <c r="AH129" s="946"/>
      <c r="AI129" s="946"/>
      <c r="AJ129" s="947"/>
      <c r="AK129" s="948">
        <v>5063160</v>
      </c>
      <c r="AL129" s="946"/>
      <c r="AM129" s="946"/>
      <c r="AN129" s="946"/>
      <c r="AO129" s="947"/>
      <c r="AP129" s="1060"/>
      <c r="AQ129" s="1061"/>
      <c r="AR129" s="1061"/>
      <c r="AS129" s="1061"/>
      <c r="AT129" s="1062"/>
      <c r="AU129" s="227"/>
      <c r="AV129" s="227"/>
      <c r="AW129" s="227"/>
      <c r="AX129" s="1052" t="s">
        <v>509</v>
      </c>
      <c r="AY129" s="910"/>
      <c r="AZ129" s="910"/>
      <c r="BA129" s="910"/>
      <c r="BB129" s="910"/>
      <c r="BC129" s="910"/>
      <c r="BD129" s="910"/>
      <c r="BE129" s="911"/>
      <c r="BF129" s="1053" t="s">
        <v>132</v>
      </c>
      <c r="BG129" s="1054"/>
      <c r="BH129" s="1054"/>
      <c r="BI129" s="1054"/>
      <c r="BJ129" s="1054"/>
      <c r="BK129" s="1054"/>
      <c r="BL129" s="1055"/>
      <c r="BM129" s="1053">
        <v>19.96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510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511</v>
      </c>
      <c r="X130" s="1058"/>
      <c r="Y130" s="1058"/>
      <c r="Z130" s="1059"/>
      <c r="AA130" s="945">
        <v>633187</v>
      </c>
      <c r="AB130" s="946"/>
      <c r="AC130" s="946"/>
      <c r="AD130" s="946"/>
      <c r="AE130" s="947"/>
      <c r="AF130" s="948">
        <v>635852</v>
      </c>
      <c r="AG130" s="946"/>
      <c r="AH130" s="946"/>
      <c r="AI130" s="946"/>
      <c r="AJ130" s="947"/>
      <c r="AK130" s="948">
        <v>626342</v>
      </c>
      <c r="AL130" s="946"/>
      <c r="AM130" s="946"/>
      <c r="AN130" s="946"/>
      <c r="AO130" s="947"/>
      <c r="AP130" s="1060"/>
      <c r="AQ130" s="1061"/>
      <c r="AR130" s="1061"/>
      <c r="AS130" s="1061"/>
      <c r="AT130" s="1062"/>
      <c r="AU130" s="227"/>
      <c r="AV130" s="227"/>
      <c r="AW130" s="227"/>
      <c r="AX130" s="1052" t="s">
        <v>512</v>
      </c>
      <c r="AY130" s="910"/>
      <c r="AZ130" s="910"/>
      <c r="BA130" s="910"/>
      <c r="BB130" s="910"/>
      <c r="BC130" s="910"/>
      <c r="BD130" s="910"/>
      <c r="BE130" s="911"/>
      <c r="BF130" s="1088">
        <v>6.6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513</v>
      </c>
      <c r="X131" s="1095"/>
      <c r="Y131" s="1095"/>
      <c r="Z131" s="1096"/>
      <c r="AA131" s="991">
        <v>4229937</v>
      </c>
      <c r="AB131" s="973"/>
      <c r="AC131" s="973"/>
      <c r="AD131" s="973"/>
      <c r="AE131" s="974"/>
      <c r="AF131" s="972">
        <v>4461134</v>
      </c>
      <c r="AG131" s="973"/>
      <c r="AH131" s="973"/>
      <c r="AI131" s="973"/>
      <c r="AJ131" s="974"/>
      <c r="AK131" s="972">
        <v>4436818</v>
      </c>
      <c r="AL131" s="973"/>
      <c r="AM131" s="973"/>
      <c r="AN131" s="973"/>
      <c r="AO131" s="974"/>
      <c r="AP131" s="1097"/>
      <c r="AQ131" s="1098"/>
      <c r="AR131" s="1098"/>
      <c r="AS131" s="1098"/>
      <c r="AT131" s="1099"/>
      <c r="AU131" s="227"/>
      <c r="AV131" s="227"/>
      <c r="AW131" s="227"/>
      <c r="AX131" s="1070" t="s">
        <v>514</v>
      </c>
      <c r="AY131" s="713"/>
      <c r="AZ131" s="713"/>
      <c r="BA131" s="713"/>
      <c r="BB131" s="713"/>
      <c r="BC131" s="713"/>
      <c r="BD131" s="713"/>
      <c r="BE131" s="1023"/>
      <c r="BF131" s="1071">
        <v>2.2999999999999998</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516</v>
      </c>
      <c r="W132" s="1081"/>
      <c r="X132" s="1081"/>
      <c r="Y132" s="1081"/>
      <c r="Z132" s="1082"/>
      <c r="AA132" s="1083">
        <v>9.1415073089999996</v>
      </c>
      <c r="AB132" s="1084"/>
      <c r="AC132" s="1084"/>
      <c r="AD132" s="1084"/>
      <c r="AE132" s="1085"/>
      <c r="AF132" s="1086">
        <v>5.375090728</v>
      </c>
      <c r="AG132" s="1084"/>
      <c r="AH132" s="1084"/>
      <c r="AI132" s="1084"/>
      <c r="AJ132" s="1085"/>
      <c r="AK132" s="1086">
        <v>5.568157179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517</v>
      </c>
      <c r="W133" s="1064"/>
      <c r="X133" s="1064"/>
      <c r="Y133" s="1064"/>
      <c r="Z133" s="1065"/>
      <c r="AA133" s="1066">
        <v>9.1999999999999993</v>
      </c>
      <c r="AB133" s="1067"/>
      <c r="AC133" s="1067"/>
      <c r="AD133" s="1067"/>
      <c r="AE133" s="1068"/>
      <c r="AF133" s="1066">
        <v>7.4</v>
      </c>
      <c r="AG133" s="1067"/>
      <c r="AH133" s="1067"/>
      <c r="AI133" s="1067"/>
      <c r="AJ133" s="1068"/>
      <c r="AK133" s="1066">
        <v>6.6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1uv5+S6KoLA9fgpiVwNmCl3vDSSpCP0tLw1NDj1ZQF/o1WQzamqDT8iOigwQXa8iKwzXFD6HWakYPYQSttCDA==" saltValue="LNw2uQEe+2xuhnpAfn9GL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wwzVRLzyJqSZuNvAl2LFICRvhAkMtrDw8RneONo7Ndsj2n9fQZtvo5gOYJvX554ZwYpKB8oF7EHzc2d2nNsPw==" saltValue="FIOM3vnErU65rUTKWkFrA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TwToslRLyn1dnJrXuWS0Wnt/yWc0xKp7dCfLKpJxmoyhkAhPJcLjBw6+YEuWV9qsXVFhpaJd31jJyQRF2n4KA==" saltValue="jV0w44AD8MM1HhNSpfTkK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520</v>
      </c>
      <c r="AL6" s="260"/>
      <c r="AM6" s="260"/>
      <c r="AN6" s="260"/>
    </row>
    <row r="7" spans="1:46" ht="13.5" customHeight="1" x14ac:dyDescent="0.15">
      <c r="A7" s="259"/>
      <c r="AK7" s="262"/>
      <c r="AL7" s="263"/>
      <c r="AM7" s="263"/>
      <c r="AN7" s="264"/>
      <c r="AO7" s="1101" t="s">
        <v>521</v>
      </c>
      <c r="AP7" s="265"/>
      <c r="AQ7" s="266" t="s">
        <v>522</v>
      </c>
      <c r="AR7" s="267"/>
    </row>
    <row r="8" spans="1:46" x14ac:dyDescent="0.15">
      <c r="A8" s="259"/>
      <c r="AK8" s="268"/>
      <c r="AL8" s="269"/>
      <c r="AM8" s="269"/>
      <c r="AN8" s="270"/>
      <c r="AO8" s="1102"/>
      <c r="AP8" s="271" t="s">
        <v>523</v>
      </c>
      <c r="AQ8" s="272" t="s">
        <v>524</v>
      </c>
      <c r="AR8" s="273" t="s">
        <v>525</v>
      </c>
    </row>
    <row r="9" spans="1:46" x14ac:dyDescent="0.15">
      <c r="A9" s="259"/>
      <c r="AK9" s="1103" t="s">
        <v>526</v>
      </c>
      <c r="AL9" s="1104"/>
      <c r="AM9" s="1104"/>
      <c r="AN9" s="1105"/>
      <c r="AO9" s="274">
        <v>1319942</v>
      </c>
      <c r="AP9" s="274">
        <v>88409</v>
      </c>
      <c r="AQ9" s="275">
        <v>99018</v>
      </c>
      <c r="AR9" s="276">
        <v>-10.7</v>
      </c>
    </row>
    <row r="10" spans="1:46" ht="13.5" customHeight="1" x14ac:dyDescent="0.15">
      <c r="A10" s="259"/>
      <c r="AK10" s="1103" t="s">
        <v>527</v>
      </c>
      <c r="AL10" s="1104"/>
      <c r="AM10" s="1104"/>
      <c r="AN10" s="1105"/>
      <c r="AO10" s="277">
        <v>238815</v>
      </c>
      <c r="AP10" s="277">
        <v>15996</v>
      </c>
      <c r="AQ10" s="278">
        <v>12190</v>
      </c>
      <c r="AR10" s="279">
        <v>31.2</v>
      </c>
    </row>
    <row r="11" spans="1:46" ht="13.5" customHeight="1" x14ac:dyDescent="0.15">
      <c r="A11" s="259"/>
      <c r="AK11" s="1103" t="s">
        <v>528</v>
      </c>
      <c r="AL11" s="1104"/>
      <c r="AM11" s="1104"/>
      <c r="AN11" s="1105"/>
      <c r="AO11" s="277">
        <v>46025</v>
      </c>
      <c r="AP11" s="277">
        <v>3083</v>
      </c>
      <c r="AQ11" s="278">
        <v>979</v>
      </c>
      <c r="AR11" s="279">
        <v>214.9</v>
      </c>
    </row>
    <row r="12" spans="1:46" ht="13.5" customHeight="1" x14ac:dyDescent="0.15">
      <c r="A12" s="259"/>
      <c r="AK12" s="1103" t="s">
        <v>529</v>
      </c>
      <c r="AL12" s="1104"/>
      <c r="AM12" s="1104"/>
      <c r="AN12" s="1105"/>
      <c r="AO12" s="277" t="s">
        <v>530</v>
      </c>
      <c r="AP12" s="277" t="s">
        <v>530</v>
      </c>
      <c r="AQ12" s="278" t="s">
        <v>530</v>
      </c>
      <c r="AR12" s="279" t="s">
        <v>530</v>
      </c>
    </row>
    <row r="13" spans="1:46" ht="13.5" customHeight="1" x14ac:dyDescent="0.15">
      <c r="A13" s="259"/>
      <c r="AK13" s="1103" t="s">
        <v>531</v>
      </c>
      <c r="AL13" s="1104"/>
      <c r="AM13" s="1104"/>
      <c r="AN13" s="1105"/>
      <c r="AO13" s="277">
        <v>47940</v>
      </c>
      <c r="AP13" s="277">
        <v>3211</v>
      </c>
      <c r="AQ13" s="278">
        <v>3304</v>
      </c>
      <c r="AR13" s="279">
        <v>-2.8</v>
      </c>
    </row>
    <row r="14" spans="1:46" ht="13.5" customHeight="1" x14ac:dyDescent="0.15">
      <c r="A14" s="259"/>
      <c r="AK14" s="1103" t="s">
        <v>532</v>
      </c>
      <c r="AL14" s="1104"/>
      <c r="AM14" s="1104"/>
      <c r="AN14" s="1105"/>
      <c r="AO14" s="277" t="s">
        <v>530</v>
      </c>
      <c r="AP14" s="277" t="s">
        <v>530</v>
      </c>
      <c r="AQ14" s="278">
        <v>2278</v>
      </c>
      <c r="AR14" s="279" t="s">
        <v>530</v>
      </c>
    </row>
    <row r="15" spans="1:46" ht="13.5" customHeight="1" x14ac:dyDescent="0.15">
      <c r="A15" s="259"/>
      <c r="AK15" s="1106" t="s">
        <v>533</v>
      </c>
      <c r="AL15" s="1107"/>
      <c r="AM15" s="1107"/>
      <c r="AN15" s="1108"/>
      <c r="AO15" s="277">
        <v>-50766</v>
      </c>
      <c r="AP15" s="277">
        <v>-3400</v>
      </c>
      <c r="AQ15" s="278">
        <v>-6694</v>
      </c>
      <c r="AR15" s="279">
        <v>-49.2</v>
      </c>
    </row>
    <row r="16" spans="1:46" x14ac:dyDescent="0.15">
      <c r="A16" s="259"/>
      <c r="AK16" s="1106" t="s">
        <v>192</v>
      </c>
      <c r="AL16" s="1107"/>
      <c r="AM16" s="1107"/>
      <c r="AN16" s="1108"/>
      <c r="AO16" s="277">
        <v>1601956</v>
      </c>
      <c r="AP16" s="277">
        <v>107298</v>
      </c>
      <c r="AQ16" s="278">
        <v>111075</v>
      </c>
      <c r="AR16" s="279">
        <v>-3.4</v>
      </c>
    </row>
    <row r="17" spans="1:46" x14ac:dyDescent="0.15">
      <c r="A17" s="259"/>
    </row>
    <row r="18" spans="1:46" x14ac:dyDescent="0.15">
      <c r="A18" s="259"/>
      <c r="AQ18" s="280"/>
      <c r="AR18" s="280"/>
    </row>
    <row r="19" spans="1:46" x14ac:dyDescent="0.15">
      <c r="A19" s="259"/>
      <c r="AK19" s="255" t="s">
        <v>534</v>
      </c>
    </row>
    <row r="20" spans="1:46" x14ac:dyDescent="0.15">
      <c r="A20" s="259"/>
      <c r="AK20" s="281"/>
      <c r="AL20" s="282"/>
      <c r="AM20" s="282"/>
      <c r="AN20" s="283"/>
      <c r="AO20" s="284" t="s">
        <v>535</v>
      </c>
      <c r="AP20" s="285" t="s">
        <v>536</v>
      </c>
      <c r="AQ20" s="286" t="s">
        <v>537</v>
      </c>
      <c r="AR20" s="287"/>
    </row>
    <row r="21" spans="1:46" s="260" customFormat="1" x14ac:dyDescent="0.15">
      <c r="A21" s="288"/>
      <c r="AK21" s="1109" t="s">
        <v>538</v>
      </c>
      <c r="AL21" s="1110"/>
      <c r="AM21" s="1110"/>
      <c r="AN21" s="1111"/>
      <c r="AO21" s="289">
        <v>10.45</v>
      </c>
      <c r="AP21" s="290">
        <v>9.92</v>
      </c>
      <c r="AQ21" s="291">
        <v>0.53</v>
      </c>
      <c r="AS21" s="292"/>
      <c r="AT21" s="288"/>
    </row>
    <row r="22" spans="1:46" s="260" customFormat="1" x14ac:dyDescent="0.15">
      <c r="A22" s="288"/>
      <c r="AK22" s="1109" t="s">
        <v>539</v>
      </c>
      <c r="AL22" s="1110"/>
      <c r="AM22" s="1110"/>
      <c r="AN22" s="1111"/>
      <c r="AO22" s="293">
        <v>92.6</v>
      </c>
      <c r="AP22" s="294">
        <v>96.2</v>
      </c>
      <c r="AQ22" s="295">
        <v>-3.6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540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541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542</v>
      </c>
      <c r="AL29" s="260"/>
      <c r="AM29" s="260"/>
      <c r="AN29" s="260"/>
      <c r="AS29" s="302"/>
    </row>
    <row r="30" spans="1:46" ht="13.5" customHeight="1" x14ac:dyDescent="0.15">
      <c r="A30" s="259"/>
      <c r="AK30" s="262"/>
      <c r="AL30" s="263"/>
      <c r="AM30" s="263"/>
      <c r="AN30" s="264"/>
      <c r="AO30" s="1101" t="s">
        <v>521</v>
      </c>
      <c r="AP30" s="265"/>
      <c r="AQ30" s="266" t="s">
        <v>522</v>
      </c>
      <c r="AR30" s="267"/>
    </row>
    <row r="31" spans="1:46" x14ac:dyDescent="0.15">
      <c r="A31" s="259"/>
      <c r="AK31" s="268"/>
      <c r="AL31" s="269"/>
      <c r="AM31" s="269"/>
      <c r="AN31" s="270"/>
      <c r="AO31" s="1102"/>
      <c r="AP31" s="271" t="s">
        <v>523</v>
      </c>
      <c r="AQ31" s="272" t="s">
        <v>524</v>
      </c>
      <c r="AR31" s="273" t="s">
        <v>525</v>
      </c>
    </row>
    <row r="32" spans="1:46" ht="27" customHeight="1" x14ac:dyDescent="0.15">
      <c r="A32" s="259"/>
      <c r="AK32" s="1117" t="s">
        <v>543</v>
      </c>
      <c r="AL32" s="1118"/>
      <c r="AM32" s="1118"/>
      <c r="AN32" s="1119"/>
      <c r="AO32" s="303">
        <v>556073</v>
      </c>
      <c r="AP32" s="303">
        <v>37245</v>
      </c>
      <c r="AQ32" s="304">
        <v>56953</v>
      </c>
      <c r="AR32" s="305">
        <v>-34.6</v>
      </c>
    </row>
    <row r="33" spans="1:46" ht="13.5" customHeight="1" x14ac:dyDescent="0.15">
      <c r="A33" s="259"/>
      <c r="AK33" s="1117" t="s">
        <v>544</v>
      </c>
      <c r="AL33" s="1118"/>
      <c r="AM33" s="1118"/>
      <c r="AN33" s="1119"/>
      <c r="AO33" s="303" t="s">
        <v>530</v>
      </c>
      <c r="AP33" s="303" t="s">
        <v>530</v>
      </c>
      <c r="AQ33" s="304" t="s">
        <v>530</v>
      </c>
      <c r="AR33" s="305" t="s">
        <v>530</v>
      </c>
    </row>
    <row r="34" spans="1:46" ht="27" customHeight="1" x14ac:dyDescent="0.15">
      <c r="A34" s="259"/>
      <c r="AK34" s="1117" t="s">
        <v>545</v>
      </c>
      <c r="AL34" s="1118"/>
      <c r="AM34" s="1118"/>
      <c r="AN34" s="1119"/>
      <c r="AO34" s="303" t="s">
        <v>530</v>
      </c>
      <c r="AP34" s="303" t="s">
        <v>530</v>
      </c>
      <c r="AQ34" s="304" t="s">
        <v>530</v>
      </c>
      <c r="AR34" s="305" t="s">
        <v>530</v>
      </c>
    </row>
    <row r="35" spans="1:46" ht="27" customHeight="1" x14ac:dyDescent="0.15">
      <c r="A35" s="259"/>
      <c r="AK35" s="1117" t="s">
        <v>546</v>
      </c>
      <c r="AL35" s="1118"/>
      <c r="AM35" s="1118"/>
      <c r="AN35" s="1119"/>
      <c r="AO35" s="303">
        <v>256528</v>
      </c>
      <c r="AP35" s="303">
        <v>17182</v>
      </c>
      <c r="AQ35" s="304">
        <v>20881</v>
      </c>
      <c r="AR35" s="305">
        <v>-17.7</v>
      </c>
    </row>
    <row r="36" spans="1:46" ht="27" customHeight="1" x14ac:dyDescent="0.15">
      <c r="A36" s="259"/>
      <c r="AK36" s="1117" t="s">
        <v>547</v>
      </c>
      <c r="AL36" s="1118"/>
      <c r="AM36" s="1118"/>
      <c r="AN36" s="1119"/>
      <c r="AO36" s="303">
        <v>97879</v>
      </c>
      <c r="AP36" s="303">
        <v>6556</v>
      </c>
      <c r="AQ36" s="304">
        <v>3030</v>
      </c>
      <c r="AR36" s="305">
        <v>116.4</v>
      </c>
    </row>
    <row r="37" spans="1:46" ht="13.5" customHeight="1" x14ac:dyDescent="0.15">
      <c r="A37" s="259"/>
      <c r="AK37" s="1117" t="s">
        <v>548</v>
      </c>
      <c r="AL37" s="1118"/>
      <c r="AM37" s="1118"/>
      <c r="AN37" s="1119"/>
      <c r="AO37" s="303">
        <v>4</v>
      </c>
      <c r="AP37" s="303">
        <v>0</v>
      </c>
      <c r="AQ37" s="304">
        <v>605</v>
      </c>
      <c r="AR37" s="305">
        <v>-100</v>
      </c>
    </row>
    <row r="38" spans="1:46" ht="27" customHeight="1" x14ac:dyDescent="0.15">
      <c r="A38" s="259"/>
      <c r="AK38" s="1120" t="s">
        <v>549</v>
      </c>
      <c r="AL38" s="1121"/>
      <c r="AM38" s="1121"/>
      <c r="AN38" s="1122"/>
      <c r="AO38" s="306" t="s">
        <v>530</v>
      </c>
      <c r="AP38" s="306" t="s">
        <v>530</v>
      </c>
      <c r="AQ38" s="307">
        <v>2</v>
      </c>
      <c r="AR38" s="295" t="s">
        <v>530</v>
      </c>
      <c r="AS38" s="302"/>
    </row>
    <row r="39" spans="1:46" x14ac:dyDescent="0.15">
      <c r="A39" s="259"/>
      <c r="AK39" s="1120" t="s">
        <v>550</v>
      </c>
      <c r="AL39" s="1121"/>
      <c r="AM39" s="1121"/>
      <c r="AN39" s="1122"/>
      <c r="AO39" s="303">
        <v>-37093</v>
      </c>
      <c r="AP39" s="303">
        <v>-2484</v>
      </c>
      <c r="AQ39" s="304">
        <v>-2161</v>
      </c>
      <c r="AR39" s="305">
        <v>14.9</v>
      </c>
      <c r="AS39" s="302"/>
    </row>
    <row r="40" spans="1:46" ht="27" customHeight="1" x14ac:dyDescent="0.15">
      <c r="A40" s="259"/>
      <c r="AK40" s="1117" t="s">
        <v>551</v>
      </c>
      <c r="AL40" s="1118"/>
      <c r="AM40" s="1118"/>
      <c r="AN40" s="1119"/>
      <c r="AO40" s="303">
        <v>-626342</v>
      </c>
      <c r="AP40" s="303">
        <v>-41952</v>
      </c>
      <c r="AQ40" s="304">
        <v>-53409</v>
      </c>
      <c r="AR40" s="305">
        <v>-21.5</v>
      </c>
      <c r="AS40" s="302"/>
    </row>
    <row r="41" spans="1:46" x14ac:dyDescent="0.15">
      <c r="A41" s="259"/>
      <c r="AK41" s="1123" t="s">
        <v>309</v>
      </c>
      <c r="AL41" s="1124"/>
      <c r="AM41" s="1124"/>
      <c r="AN41" s="1125"/>
      <c r="AO41" s="303">
        <v>247049</v>
      </c>
      <c r="AP41" s="303">
        <v>16547</v>
      </c>
      <c r="AQ41" s="304">
        <v>25901</v>
      </c>
      <c r="AR41" s="305">
        <v>-36.1</v>
      </c>
      <c r="AS41" s="302"/>
    </row>
    <row r="42" spans="1:46" x14ac:dyDescent="0.15">
      <c r="A42" s="259"/>
      <c r="AK42" s="308" t="s">
        <v>552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553</v>
      </c>
    </row>
    <row r="48" spans="1:46" x14ac:dyDescent="0.15">
      <c r="A48" s="259"/>
      <c r="AK48" s="313" t="s">
        <v>554</v>
      </c>
      <c r="AL48" s="313"/>
      <c r="AM48" s="313"/>
      <c r="AN48" s="313"/>
      <c r="AO48" s="313"/>
      <c r="AP48" s="313"/>
      <c r="AQ48" s="314"/>
      <c r="AR48" s="313"/>
    </row>
    <row r="49" spans="1:44" ht="13.5" customHeight="1" x14ac:dyDescent="0.15">
      <c r="A49" s="259"/>
      <c r="AK49" s="315"/>
      <c r="AL49" s="316"/>
      <c r="AM49" s="1112" t="s">
        <v>521</v>
      </c>
      <c r="AN49" s="1114" t="s">
        <v>555</v>
      </c>
      <c r="AO49" s="1115"/>
      <c r="AP49" s="1115"/>
      <c r="AQ49" s="1115"/>
      <c r="AR49" s="1116"/>
    </row>
    <row r="50" spans="1:44" x14ac:dyDescent="0.15">
      <c r="A50" s="259"/>
      <c r="AK50" s="317"/>
      <c r="AL50" s="318"/>
      <c r="AM50" s="1113"/>
      <c r="AN50" s="319" t="s">
        <v>556</v>
      </c>
      <c r="AO50" s="320" t="s">
        <v>557</v>
      </c>
      <c r="AP50" s="321" t="s">
        <v>558</v>
      </c>
      <c r="AQ50" s="322" t="s">
        <v>559</v>
      </c>
      <c r="AR50" s="323" t="s">
        <v>560</v>
      </c>
    </row>
    <row r="51" spans="1:44" x14ac:dyDescent="0.15">
      <c r="A51" s="259"/>
      <c r="AK51" s="315" t="s">
        <v>561</v>
      </c>
      <c r="AL51" s="316"/>
      <c r="AM51" s="324">
        <v>347721</v>
      </c>
      <c r="AN51" s="325">
        <v>21352</v>
      </c>
      <c r="AO51" s="326">
        <v>-55.6</v>
      </c>
      <c r="AP51" s="327">
        <v>96462</v>
      </c>
      <c r="AQ51" s="328">
        <v>-2.5</v>
      </c>
      <c r="AR51" s="329">
        <v>-53.1</v>
      </c>
    </row>
    <row r="52" spans="1:44" x14ac:dyDescent="0.15">
      <c r="A52" s="259"/>
      <c r="AK52" s="330"/>
      <c r="AL52" s="331" t="s">
        <v>562</v>
      </c>
      <c r="AM52" s="332">
        <v>194954</v>
      </c>
      <c r="AN52" s="333">
        <v>11971</v>
      </c>
      <c r="AO52" s="334">
        <v>-55</v>
      </c>
      <c r="AP52" s="335">
        <v>39886</v>
      </c>
      <c r="AQ52" s="336">
        <v>-8.8000000000000007</v>
      </c>
      <c r="AR52" s="337">
        <v>-46.2</v>
      </c>
    </row>
    <row r="53" spans="1:44" x14ac:dyDescent="0.15">
      <c r="A53" s="259"/>
      <c r="AK53" s="315" t="s">
        <v>563</v>
      </c>
      <c r="AL53" s="316"/>
      <c r="AM53" s="324">
        <v>935650</v>
      </c>
      <c r="AN53" s="325">
        <v>58809</v>
      </c>
      <c r="AO53" s="326">
        <v>175.4</v>
      </c>
      <c r="AP53" s="327">
        <v>83103</v>
      </c>
      <c r="AQ53" s="328">
        <v>-13.8</v>
      </c>
      <c r="AR53" s="329">
        <v>189.2</v>
      </c>
    </row>
    <row r="54" spans="1:44" x14ac:dyDescent="0.15">
      <c r="A54" s="259"/>
      <c r="AK54" s="330"/>
      <c r="AL54" s="331" t="s">
        <v>562</v>
      </c>
      <c r="AM54" s="332">
        <v>504798</v>
      </c>
      <c r="AN54" s="333">
        <v>31728</v>
      </c>
      <c r="AO54" s="334">
        <v>165</v>
      </c>
      <c r="AP54" s="335">
        <v>41378</v>
      </c>
      <c r="AQ54" s="336">
        <v>3.7</v>
      </c>
      <c r="AR54" s="337">
        <v>161.30000000000001</v>
      </c>
    </row>
    <row r="55" spans="1:44" x14ac:dyDescent="0.15">
      <c r="A55" s="259"/>
      <c r="AK55" s="315" t="s">
        <v>564</v>
      </c>
      <c r="AL55" s="316"/>
      <c r="AM55" s="324">
        <v>518428</v>
      </c>
      <c r="AN55" s="325">
        <v>33344</v>
      </c>
      <c r="AO55" s="326">
        <v>-43.3</v>
      </c>
      <c r="AP55" s="327">
        <v>84459</v>
      </c>
      <c r="AQ55" s="328">
        <v>1.6</v>
      </c>
      <c r="AR55" s="329">
        <v>-44.9</v>
      </c>
    </row>
    <row r="56" spans="1:44" x14ac:dyDescent="0.15">
      <c r="A56" s="259"/>
      <c r="AK56" s="330"/>
      <c r="AL56" s="331" t="s">
        <v>562</v>
      </c>
      <c r="AM56" s="332">
        <v>94574</v>
      </c>
      <c r="AN56" s="333">
        <v>6083</v>
      </c>
      <c r="AO56" s="334">
        <v>-80.8</v>
      </c>
      <c r="AP56" s="335">
        <v>47314</v>
      </c>
      <c r="AQ56" s="336">
        <v>14.3</v>
      </c>
      <c r="AR56" s="337">
        <v>-95.1</v>
      </c>
    </row>
    <row r="57" spans="1:44" x14ac:dyDescent="0.15">
      <c r="A57" s="259"/>
      <c r="AK57" s="315" t="s">
        <v>565</v>
      </c>
      <c r="AL57" s="316"/>
      <c r="AM57" s="324">
        <v>341513</v>
      </c>
      <c r="AN57" s="325">
        <v>22495</v>
      </c>
      <c r="AO57" s="326">
        <v>-32.5</v>
      </c>
      <c r="AP57" s="327">
        <v>74568</v>
      </c>
      <c r="AQ57" s="328">
        <v>-11.7</v>
      </c>
      <c r="AR57" s="329">
        <v>-20.8</v>
      </c>
    </row>
    <row r="58" spans="1:44" x14ac:dyDescent="0.15">
      <c r="A58" s="259"/>
      <c r="AK58" s="330"/>
      <c r="AL58" s="331" t="s">
        <v>562</v>
      </c>
      <c r="AM58" s="332">
        <v>129975</v>
      </c>
      <c r="AN58" s="333">
        <v>8561</v>
      </c>
      <c r="AO58" s="334">
        <v>40.700000000000003</v>
      </c>
      <c r="AP58" s="335">
        <v>42558</v>
      </c>
      <c r="AQ58" s="336">
        <v>-10.1</v>
      </c>
      <c r="AR58" s="337">
        <v>50.8</v>
      </c>
    </row>
    <row r="59" spans="1:44" x14ac:dyDescent="0.15">
      <c r="A59" s="259"/>
      <c r="AK59" s="315" t="s">
        <v>566</v>
      </c>
      <c r="AL59" s="316"/>
      <c r="AM59" s="324">
        <v>713011</v>
      </c>
      <c r="AN59" s="325">
        <v>47757</v>
      </c>
      <c r="AO59" s="326">
        <v>112.3</v>
      </c>
      <c r="AP59" s="327">
        <v>73693</v>
      </c>
      <c r="AQ59" s="328">
        <v>-1.2</v>
      </c>
      <c r="AR59" s="329">
        <v>113.5</v>
      </c>
    </row>
    <row r="60" spans="1:44" x14ac:dyDescent="0.15">
      <c r="A60" s="259"/>
      <c r="AK60" s="330"/>
      <c r="AL60" s="331" t="s">
        <v>562</v>
      </c>
      <c r="AM60" s="332">
        <v>188511</v>
      </c>
      <c r="AN60" s="333">
        <v>12626</v>
      </c>
      <c r="AO60" s="334">
        <v>47.5</v>
      </c>
      <c r="AP60" s="335">
        <v>44203</v>
      </c>
      <c r="AQ60" s="336">
        <v>3.9</v>
      </c>
      <c r="AR60" s="337">
        <v>43.6</v>
      </c>
    </row>
    <row r="61" spans="1:44" x14ac:dyDescent="0.15">
      <c r="A61" s="259"/>
      <c r="AK61" s="315" t="s">
        <v>567</v>
      </c>
      <c r="AL61" s="338"/>
      <c r="AM61" s="324">
        <v>571265</v>
      </c>
      <c r="AN61" s="325">
        <v>36751</v>
      </c>
      <c r="AO61" s="326">
        <v>31.3</v>
      </c>
      <c r="AP61" s="327">
        <v>82457</v>
      </c>
      <c r="AQ61" s="339">
        <v>-5.5</v>
      </c>
      <c r="AR61" s="329">
        <v>36.799999999999997</v>
      </c>
    </row>
    <row r="62" spans="1:44" x14ac:dyDescent="0.15">
      <c r="A62" s="259"/>
      <c r="AK62" s="330"/>
      <c r="AL62" s="331" t="s">
        <v>562</v>
      </c>
      <c r="AM62" s="332">
        <v>222562</v>
      </c>
      <c r="AN62" s="333">
        <v>14194</v>
      </c>
      <c r="AO62" s="334">
        <v>23.5</v>
      </c>
      <c r="AP62" s="335">
        <v>43068</v>
      </c>
      <c r="AQ62" s="336">
        <v>0.6</v>
      </c>
      <c r="AR62" s="337">
        <v>22.9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9OzpcwaqKC3SR2k9bnprwdNAHCdTjqTvdtKZWJTepgoAgxs8evMT98cEFva4OyooCwT32duvkTNW52M2BkTNg==" saltValue="eKIWJS6onwExDmC93lBN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569</v>
      </c>
    </row>
    <row r="121" spans="125:125" ht="13.5" hidden="1" customHeight="1" x14ac:dyDescent="0.15">
      <c r="DU121" s="253"/>
    </row>
  </sheetData>
  <sheetProtection algorithmName="SHA-512" hashValue="Yi5Ho9qmVY3V3JMsG1PmiWumMAcfpgSHTQ0lcodtzZ8S8sHrN29i1rebG3QpkhYEfyeZ0oZ/ZoAFuD4mVbT8OQ==" saltValue="dJdXN0V/rc+N2ExFd7xz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570</v>
      </c>
    </row>
  </sheetData>
  <sheetProtection algorithmName="SHA-512" hashValue="/9pOXTKtD7iOLOUI8107YO2sax6hh3xoAKSEGT7Un2+rJgb+FuLjNSnh/XX/vesYwUMCxRtmX+lUTBg0WaHpYg==" saltValue="GVztS4Z8SEI47FgJ2MvnJ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26" t="s">
        <v>3</v>
      </c>
      <c r="D47" s="1126"/>
      <c r="E47" s="1127"/>
      <c r="F47" s="11">
        <v>13.58</v>
      </c>
      <c r="G47" s="12">
        <v>13.34</v>
      </c>
      <c r="H47" s="12">
        <v>13.99</v>
      </c>
      <c r="I47" s="12">
        <v>20.74</v>
      </c>
      <c r="J47" s="13">
        <v>28.51</v>
      </c>
    </row>
    <row r="48" spans="2:10" ht="57.75" customHeight="1" x14ac:dyDescent="0.15">
      <c r="B48" s="14"/>
      <c r="C48" s="1128" t="s">
        <v>4</v>
      </c>
      <c r="D48" s="1128"/>
      <c r="E48" s="1129"/>
      <c r="F48" s="15">
        <v>1.94</v>
      </c>
      <c r="G48" s="16">
        <v>1.63</v>
      </c>
      <c r="H48" s="16">
        <v>3.58</v>
      </c>
      <c r="I48" s="16">
        <v>1.94</v>
      </c>
      <c r="J48" s="17">
        <v>2.75</v>
      </c>
    </row>
    <row r="49" spans="2:10" ht="57.75" customHeight="1" thickBot="1" x14ac:dyDescent="0.2">
      <c r="B49" s="18"/>
      <c r="C49" s="1130" t="s">
        <v>5</v>
      </c>
      <c r="D49" s="1130"/>
      <c r="E49" s="1131"/>
      <c r="F49" s="19" t="s">
        <v>576</v>
      </c>
      <c r="G49" s="20" t="s">
        <v>577</v>
      </c>
      <c r="H49" s="20">
        <v>3.13</v>
      </c>
      <c r="I49" s="20">
        <v>5.91</v>
      </c>
      <c r="J49" s="21">
        <v>8.43</v>
      </c>
    </row>
    <row r="50" spans="2:10" x14ac:dyDescent="0.15"/>
  </sheetData>
  <sheetProtection algorithmName="SHA-512" hashValue="lGs6FbuVzowOnn40r/caDGsbd8yJCs0rqG9+DCfWiAjPnhxUgTAKRvA2w/WEZx+f1zUm65FPxc3Y/i5TnFmHyw==" saltValue="gXn6RL2nk0IbI19a5aC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36" t="s">
        <v>578</v>
      </c>
      <c r="D34" s="1136"/>
      <c r="E34" s="1137"/>
      <c r="F34" s="32">
        <v>0</v>
      </c>
      <c r="G34" s="33" t="s">
        <v>579</v>
      </c>
      <c r="H34" s="33" t="s">
        <v>580</v>
      </c>
      <c r="I34" s="33" t="s">
        <v>581</v>
      </c>
      <c r="J34" s="34" t="s">
        <v>582</v>
      </c>
      <c r="K34" s="22"/>
      <c r="L34" s="22"/>
      <c r="M34" s="22"/>
      <c r="N34" s="22"/>
      <c r="O34" s="22"/>
      <c r="P34" s="22"/>
    </row>
    <row r="35" spans="1:16" ht="39" customHeight="1" x14ac:dyDescent="0.15">
      <c r="A35" s="22"/>
      <c r="B35" s="35"/>
      <c r="C35" s="1132" t="s">
        <v>583</v>
      </c>
      <c r="D35" s="1132"/>
      <c r="E35" s="1133"/>
      <c r="F35" s="36">
        <v>5.96</v>
      </c>
      <c r="G35" s="37">
        <v>5.73</v>
      </c>
      <c r="H35" s="37">
        <v>5.65</v>
      </c>
      <c r="I35" s="37">
        <v>6.27</v>
      </c>
      <c r="J35" s="38">
        <v>6.87</v>
      </c>
      <c r="K35" s="22"/>
      <c r="L35" s="22"/>
      <c r="M35" s="22"/>
      <c r="N35" s="22"/>
      <c r="O35" s="22"/>
      <c r="P35" s="22"/>
    </row>
    <row r="36" spans="1:16" ht="39" customHeight="1" x14ac:dyDescent="0.15">
      <c r="A36" s="22"/>
      <c r="B36" s="35"/>
      <c r="C36" s="1132" t="s">
        <v>584</v>
      </c>
      <c r="D36" s="1132"/>
      <c r="E36" s="1133"/>
      <c r="F36" s="36">
        <v>1.93</v>
      </c>
      <c r="G36" s="37">
        <v>1.62</v>
      </c>
      <c r="H36" s="37">
        <v>3.58</v>
      </c>
      <c r="I36" s="37">
        <v>1.93</v>
      </c>
      <c r="J36" s="38">
        <v>2.75</v>
      </c>
      <c r="K36" s="22"/>
      <c r="L36" s="22"/>
      <c r="M36" s="22"/>
      <c r="N36" s="22"/>
      <c r="O36" s="22"/>
      <c r="P36" s="22"/>
    </row>
    <row r="37" spans="1:16" ht="39" customHeight="1" x14ac:dyDescent="0.15">
      <c r="A37" s="22"/>
      <c r="B37" s="35"/>
      <c r="C37" s="1132" t="s">
        <v>585</v>
      </c>
      <c r="D37" s="1132"/>
      <c r="E37" s="1133"/>
      <c r="F37" s="36" t="s">
        <v>530</v>
      </c>
      <c r="G37" s="37" t="s">
        <v>530</v>
      </c>
      <c r="H37" s="37">
        <v>2.12</v>
      </c>
      <c r="I37" s="37">
        <v>2.3199999999999998</v>
      </c>
      <c r="J37" s="38">
        <v>2.56</v>
      </c>
      <c r="K37" s="22"/>
      <c r="L37" s="22"/>
      <c r="M37" s="22"/>
      <c r="N37" s="22"/>
      <c r="O37" s="22"/>
      <c r="P37" s="22"/>
    </row>
    <row r="38" spans="1:16" ht="39" customHeight="1" x14ac:dyDescent="0.15">
      <c r="A38" s="22"/>
      <c r="B38" s="35"/>
      <c r="C38" s="1132" t="s">
        <v>586</v>
      </c>
      <c r="D38" s="1132"/>
      <c r="E38" s="1133"/>
      <c r="F38" s="36">
        <v>0.9</v>
      </c>
      <c r="G38" s="37">
        <v>0.53</v>
      </c>
      <c r="H38" s="37">
        <v>0.53</v>
      </c>
      <c r="I38" s="37">
        <v>1.46</v>
      </c>
      <c r="J38" s="38">
        <v>1.2</v>
      </c>
      <c r="K38" s="22"/>
      <c r="L38" s="22"/>
      <c r="M38" s="22"/>
      <c r="N38" s="22"/>
      <c r="O38" s="22"/>
      <c r="P38" s="22"/>
    </row>
    <row r="39" spans="1:16" ht="39" customHeight="1" x14ac:dyDescent="0.15">
      <c r="A39" s="22"/>
      <c r="B39" s="35"/>
      <c r="C39" s="1132" t="s">
        <v>587</v>
      </c>
      <c r="D39" s="1132"/>
      <c r="E39" s="1133"/>
      <c r="F39" s="36">
        <v>1.98</v>
      </c>
      <c r="G39" s="37">
        <v>1.7</v>
      </c>
      <c r="H39" s="37">
        <v>1.24</v>
      </c>
      <c r="I39" s="37">
        <v>1.1200000000000001</v>
      </c>
      <c r="J39" s="38">
        <v>0.77</v>
      </c>
      <c r="K39" s="22"/>
      <c r="L39" s="22"/>
      <c r="M39" s="22"/>
      <c r="N39" s="22"/>
      <c r="O39" s="22"/>
      <c r="P39" s="22"/>
    </row>
    <row r="40" spans="1:16" ht="39" customHeight="1" x14ac:dyDescent="0.15">
      <c r="A40" s="22"/>
      <c r="B40" s="35"/>
      <c r="C40" s="1132" t="s">
        <v>588</v>
      </c>
      <c r="D40" s="1132"/>
      <c r="E40" s="1133"/>
      <c r="F40" s="36">
        <v>1.2</v>
      </c>
      <c r="G40" s="37">
        <v>1.43</v>
      </c>
      <c r="H40" s="37">
        <v>1.26</v>
      </c>
      <c r="I40" s="37">
        <v>1.2</v>
      </c>
      <c r="J40" s="38">
        <v>0.48</v>
      </c>
      <c r="K40" s="22"/>
      <c r="L40" s="22"/>
      <c r="M40" s="22"/>
      <c r="N40" s="22"/>
      <c r="O40" s="22"/>
      <c r="P40" s="22"/>
    </row>
    <row r="41" spans="1:16" ht="39" customHeight="1" x14ac:dyDescent="0.15">
      <c r="A41" s="22"/>
      <c r="B41" s="35"/>
      <c r="C41" s="1132" t="s">
        <v>589</v>
      </c>
      <c r="D41" s="1132"/>
      <c r="E41" s="1133"/>
      <c r="F41" s="36">
        <v>1.75</v>
      </c>
      <c r="G41" s="37">
        <v>0.87</v>
      </c>
      <c r="H41" s="37">
        <v>0.64</v>
      </c>
      <c r="I41" s="37">
        <v>0.35</v>
      </c>
      <c r="J41" s="38">
        <v>0.4</v>
      </c>
      <c r="K41" s="22"/>
      <c r="L41" s="22"/>
      <c r="M41" s="22"/>
      <c r="N41" s="22"/>
      <c r="O41" s="22"/>
      <c r="P41" s="22"/>
    </row>
    <row r="42" spans="1:16" ht="39" customHeight="1" x14ac:dyDescent="0.15">
      <c r="A42" s="22"/>
      <c r="B42" s="39"/>
      <c r="C42" s="1132" t="s">
        <v>590</v>
      </c>
      <c r="D42" s="1132"/>
      <c r="E42" s="1133"/>
      <c r="F42" s="36" t="s">
        <v>530</v>
      </c>
      <c r="G42" s="37" t="s">
        <v>530</v>
      </c>
      <c r="H42" s="37" t="s">
        <v>530</v>
      </c>
      <c r="I42" s="37" t="s">
        <v>530</v>
      </c>
      <c r="J42" s="38" t="s">
        <v>530</v>
      </c>
      <c r="K42" s="22"/>
      <c r="L42" s="22"/>
      <c r="M42" s="22"/>
      <c r="N42" s="22"/>
      <c r="O42" s="22"/>
      <c r="P42" s="22"/>
    </row>
    <row r="43" spans="1:16" ht="39" customHeight="1" thickBot="1" x14ac:dyDescent="0.2">
      <c r="A43" s="22"/>
      <c r="B43" s="40"/>
      <c r="C43" s="1134" t="s">
        <v>591</v>
      </c>
      <c r="D43" s="1134"/>
      <c r="E43" s="1135"/>
      <c r="F43" s="41">
        <v>1.5</v>
      </c>
      <c r="G43" s="42">
        <v>1.87</v>
      </c>
      <c r="H43" s="42">
        <v>0.1</v>
      </c>
      <c r="I43" s="42">
        <v>0.1</v>
      </c>
      <c r="J43" s="43">
        <v>0.11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eCZ7wW+/WhSJmgb/toLLrWaJbdrQ8K5PmkGd+EyLUX5lnUPj0vtyrhjWA5q8+T/7frbUWyMQw1uxWLaNbBUPg==" saltValue="Vg1HRrJB/JQKvdcC/eHl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627</v>
      </c>
      <c r="L45" s="58">
        <v>586</v>
      </c>
      <c r="M45" s="58">
        <v>668</v>
      </c>
      <c r="N45" s="58">
        <v>543</v>
      </c>
      <c r="O45" s="59">
        <v>556</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530</v>
      </c>
      <c r="L46" s="62" t="s">
        <v>530</v>
      </c>
      <c r="M46" s="62" t="s">
        <v>530</v>
      </c>
      <c r="N46" s="62" t="s">
        <v>530</v>
      </c>
      <c r="O46" s="63" t="s">
        <v>530</v>
      </c>
      <c r="P46" s="46"/>
      <c r="Q46" s="46"/>
      <c r="R46" s="46"/>
      <c r="S46" s="46"/>
      <c r="T46" s="46"/>
      <c r="U46" s="46"/>
    </row>
    <row r="47" spans="1:21" ht="30.75" customHeight="1" x14ac:dyDescent="0.15">
      <c r="A47" s="46"/>
      <c r="B47" s="1140"/>
      <c r="C47" s="1141"/>
      <c r="D47" s="60"/>
      <c r="E47" s="1146" t="s">
        <v>14</v>
      </c>
      <c r="F47" s="1146"/>
      <c r="G47" s="1146"/>
      <c r="H47" s="1146"/>
      <c r="I47" s="1146"/>
      <c r="J47" s="1147"/>
      <c r="K47" s="61">
        <v>13</v>
      </c>
      <c r="L47" s="62">
        <v>13</v>
      </c>
      <c r="M47" s="62">
        <v>13</v>
      </c>
      <c r="N47" s="62" t="s">
        <v>530</v>
      </c>
      <c r="O47" s="63" t="s">
        <v>530</v>
      </c>
      <c r="P47" s="46"/>
      <c r="Q47" s="46"/>
      <c r="R47" s="46"/>
      <c r="S47" s="46"/>
      <c r="T47" s="46"/>
      <c r="U47" s="46"/>
    </row>
    <row r="48" spans="1:21" ht="30.75" customHeight="1" x14ac:dyDescent="0.15">
      <c r="A48" s="46"/>
      <c r="B48" s="1140"/>
      <c r="C48" s="1141"/>
      <c r="D48" s="60"/>
      <c r="E48" s="1146" t="s">
        <v>15</v>
      </c>
      <c r="F48" s="1146"/>
      <c r="G48" s="1146"/>
      <c r="H48" s="1146"/>
      <c r="I48" s="1146"/>
      <c r="J48" s="1147"/>
      <c r="K48" s="61">
        <v>394</v>
      </c>
      <c r="L48" s="62">
        <v>301</v>
      </c>
      <c r="M48" s="62">
        <v>282</v>
      </c>
      <c r="N48" s="62">
        <v>271</v>
      </c>
      <c r="O48" s="63">
        <v>257</v>
      </c>
      <c r="P48" s="46"/>
      <c r="Q48" s="46"/>
      <c r="R48" s="46"/>
      <c r="S48" s="46"/>
      <c r="T48" s="46"/>
      <c r="U48" s="46"/>
    </row>
    <row r="49" spans="1:21" ht="30.75" customHeight="1" x14ac:dyDescent="0.15">
      <c r="A49" s="46"/>
      <c r="B49" s="1140"/>
      <c r="C49" s="1141"/>
      <c r="D49" s="60"/>
      <c r="E49" s="1146" t="s">
        <v>16</v>
      </c>
      <c r="F49" s="1146"/>
      <c r="G49" s="1146"/>
      <c r="H49" s="1146"/>
      <c r="I49" s="1146"/>
      <c r="J49" s="1147"/>
      <c r="K49" s="61">
        <v>100</v>
      </c>
      <c r="L49" s="62">
        <v>100</v>
      </c>
      <c r="M49" s="62">
        <v>94</v>
      </c>
      <c r="N49" s="62">
        <v>98</v>
      </c>
      <c r="O49" s="63">
        <v>98</v>
      </c>
      <c r="P49" s="46"/>
      <c r="Q49" s="46"/>
      <c r="R49" s="46"/>
      <c r="S49" s="46"/>
      <c r="T49" s="46"/>
      <c r="U49" s="46"/>
    </row>
    <row r="50" spans="1:21" ht="30.75" customHeight="1" x14ac:dyDescent="0.15">
      <c r="A50" s="46"/>
      <c r="B50" s="1140"/>
      <c r="C50" s="1141"/>
      <c r="D50" s="60"/>
      <c r="E50" s="1146" t="s">
        <v>17</v>
      </c>
      <c r="F50" s="1146"/>
      <c r="G50" s="1146"/>
      <c r="H50" s="1146"/>
      <c r="I50" s="1146"/>
      <c r="J50" s="1147"/>
      <c r="K50" s="61">
        <v>0</v>
      </c>
      <c r="L50" s="62" t="s">
        <v>530</v>
      </c>
      <c r="M50" s="62">
        <v>0</v>
      </c>
      <c r="N50" s="62">
        <v>0</v>
      </c>
      <c r="O50" s="63">
        <v>0</v>
      </c>
      <c r="P50" s="46"/>
      <c r="Q50" s="46"/>
      <c r="R50" s="46"/>
      <c r="S50" s="46"/>
      <c r="T50" s="46"/>
      <c r="U50" s="46"/>
    </row>
    <row r="51" spans="1:21" ht="30.75" customHeight="1" x14ac:dyDescent="0.15">
      <c r="A51" s="46"/>
      <c r="B51" s="1142"/>
      <c r="C51" s="1143"/>
      <c r="D51" s="64"/>
      <c r="E51" s="1146" t="s">
        <v>18</v>
      </c>
      <c r="F51" s="1146"/>
      <c r="G51" s="1146"/>
      <c r="H51" s="1146"/>
      <c r="I51" s="1146"/>
      <c r="J51" s="1147"/>
      <c r="K51" s="61">
        <v>0</v>
      </c>
      <c r="L51" s="62" t="s">
        <v>530</v>
      </c>
      <c r="M51" s="62" t="s">
        <v>530</v>
      </c>
      <c r="N51" s="62" t="s">
        <v>530</v>
      </c>
      <c r="O51" s="63" t="s">
        <v>530</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694</v>
      </c>
      <c r="L52" s="62">
        <v>687</v>
      </c>
      <c r="M52" s="62">
        <v>670</v>
      </c>
      <c r="N52" s="62">
        <v>672</v>
      </c>
      <c r="O52" s="63">
        <v>663</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440</v>
      </c>
      <c r="L53" s="67">
        <v>313</v>
      </c>
      <c r="M53" s="67">
        <v>387</v>
      </c>
      <c r="N53" s="67">
        <v>240</v>
      </c>
      <c r="O53" s="68">
        <v>248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592</v>
      </c>
      <c r="P56" s="46"/>
      <c r="Q56" s="46"/>
      <c r="R56" s="46"/>
      <c r="S56" s="46"/>
      <c r="T56" s="46"/>
      <c r="U56" s="46"/>
    </row>
    <row r="57" spans="1:21" ht="31.5" customHeight="1" thickBot="1" x14ac:dyDescent="0.2">
      <c r="A57" s="46"/>
      <c r="B57" s="74"/>
      <c r="C57" s="75"/>
      <c r="D57" s="75"/>
      <c r="E57" s="76"/>
      <c r="F57" s="76"/>
      <c r="G57" s="76"/>
      <c r="H57" s="76"/>
      <c r="I57" s="76"/>
      <c r="J57" s="77" t="s">
        <v>2</v>
      </c>
      <c r="K57" s="78" t="s">
        <v>593</v>
      </c>
      <c r="L57" s="79" t="s">
        <v>594</v>
      </c>
      <c r="M57" s="79" t="s">
        <v>595</v>
      </c>
      <c r="N57" s="79" t="s">
        <v>596</v>
      </c>
      <c r="O57" s="80" t="s">
        <v>597</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kQ3+5uCcsWh4rZZDUnWL6Beit93AY4AH1KIkGCvvmYdYY43JuErMLQZ9NVqGynTIW5ubkREnuyclVmvl2f2kQ==" saltValue="Wxf9KBhDEiK/aGmtU6mja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571</v>
      </c>
      <c r="J40" s="101" t="s">
        <v>572</v>
      </c>
      <c r="K40" s="101" t="s">
        <v>573</v>
      </c>
      <c r="L40" s="101" t="s">
        <v>574</v>
      </c>
      <c r="M40" s="102" t="s">
        <v>575</v>
      </c>
    </row>
    <row r="41" spans="2:13" ht="27.75" customHeight="1" x14ac:dyDescent="0.15">
      <c r="B41" s="1169" t="s">
        <v>32</v>
      </c>
      <c r="C41" s="1170"/>
      <c r="D41" s="103"/>
      <c r="E41" s="1175" t="s">
        <v>33</v>
      </c>
      <c r="F41" s="1175"/>
      <c r="G41" s="1175"/>
      <c r="H41" s="1176"/>
      <c r="I41" s="342">
        <v>6532</v>
      </c>
      <c r="J41" s="343">
        <v>6689</v>
      </c>
      <c r="K41" s="343">
        <v>6453</v>
      </c>
      <c r="L41" s="343">
        <v>6357</v>
      </c>
      <c r="M41" s="344">
        <v>6318</v>
      </c>
    </row>
    <row r="42" spans="2:13" ht="27.75" customHeight="1" x14ac:dyDescent="0.15">
      <c r="B42" s="1171"/>
      <c r="C42" s="1172"/>
      <c r="D42" s="104"/>
      <c r="E42" s="1177" t="s">
        <v>34</v>
      </c>
      <c r="F42" s="1177"/>
      <c r="G42" s="1177"/>
      <c r="H42" s="1178"/>
      <c r="I42" s="345" t="s">
        <v>530</v>
      </c>
      <c r="J42" s="346" t="s">
        <v>530</v>
      </c>
      <c r="K42" s="346" t="s">
        <v>530</v>
      </c>
      <c r="L42" s="346" t="s">
        <v>530</v>
      </c>
      <c r="M42" s="347">
        <v>26</v>
      </c>
    </row>
    <row r="43" spans="2:13" ht="27.75" customHeight="1" x14ac:dyDescent="0.15">
      <c r="B43" s="1171"/>
      <c r="C43" s="1172"/>
      <c r="D43" s="104"/>
      <c r="E43" s="1177" t="s">
        <v>35</v>
      </c>
      <c r="F43" s="1177"/>
      <c r="G43" s="1177"/>
      <c r="H43" s="1178"/>
      <c r="I43" s="345">
        <v>4299</v>
      </c>
      <c r="J43" s="346">
        <v>3819</v>
      </c>
      <c r="K43" s="346">
        <v>3345</v>
      </c>
      <c r="L43" s="346">
        <v>3002</v>
      </c>
      <c r="M43" s="347">
        <v>2697</v>
      </c>
    </row>
    <row r="44" spans="2:13" ht="27.75" customHeight="1" x14ac:dyDescent="0.15">
      <c r="B44" s="1171"/>
      <c r="C44" s="1172"/>
      <c r="D44" s="104"/>
      <c r="E44" s="1177" t="s">
        <v>36</v>
      </c>
      <c r="F44" s="1177"/>
      <c r="G44" s="1177"/>
      <c r="H44" s="1178"/>
      <c r="I44" s="345">
        <v>528</v>
      </c>
      <c r="J44" s="346">
        <v>540</v>
      </c>
      <c r="K44" s="346">
        <v>624</v>
      </c>
      <c r="L44" s="346">
        <v>725</v>
      </c>
      <c r="M44" s="347">
        <v>696</v>
      </c>
    </row>
    <row r="45" spans="2:13" ht="27.75" customHeight="1" x14ac:dyDescent="0.15">
      <c r="B45" s="1171"/>
      <c r="C45" s="1172"/>
      <c r="D45" s="104"/>
      <c r="E45" s="1177" t="s">
        <v>37</v>
      </c>
      <c r="F45" s="1177"/>
      <c r="G45" s="1177"/>
      <c r="H45" s="1178"/>
      <c r="I45" s="345">
        <v>219</v>
      </c>
      <c r="J45" s="346">
        <v>206</v>
      </c>
      <c r="K45" s="346">
        <v>257</v>
      </c>
      <c r="L45" s="346">
        <v>334</v>
      </c>
      <c r="M45" s="347">
        <v>346</v>
      </c>
    </row>
    <row r="46" spans="2:13" ht="27.75" customHeight="1" x14ac:dyDescent="0.15">
      <c r="B46" s="1171"/>
      <c r="C46" s="1172"/>
      <c r="D46" s="105"/>
      <c r="E46" s="1177" t="s">
        <v>38</v>
      </c>
      <c r="F46" s="1177"/>
      <c r="G46" s="1177"/>
      <c r="H46" s="1178"/>
      <c r="I46" s="345" t="s">
        <v>530</v>
      </c>
      <c r="J46" s="346" t="s">
        <v>530</v>
      </c>
      <c r="K46" s="346" t="s">
        <v>530</v>
      </c>
      <c r="L46" s="346" t="s">
        <v>530</v>
      </c>
      <c r="M46" s="347" t="s">
        <v>530</v>
      </c>
    </row>
    <row r="47" spans="2:13" ht="27.75" customHeight="1" x14ac:dyDescent="0.15">
      <c r="B47" s="1171"/>
      <c r="C47" s="1172"/>
      <c r="D47" s="106"/>
      <c r="E47" s="1179" t="s">
        <v>39</v>
      </c>
      <c r="F47" s="1180"/>
      <c r="G47" s="1180"/>
      <c r="H47" s="1181"/>
      <c r="I47" s="345" t="s">
        <v>530</v>
      </c>
      <c r="J47" s="346" t="s">
        <v>530</v>
      </c>
      <c r="K47" s="346" t="s">
        <v>530</v>
      </c>
      <c r="L47" s="346" t="s">
        <v>530</v>
      </c>
      <c r="M47" s="347" t="s">
        <v>530</v>
      </c>
    </row>
    <row r="48" spans="2:13" ht="27.75" customHeight="1" x14ac:dyDescent="0.15">
      <c r="B48" s="1171"/>
      <c r="C48" s="1172"/>
      <c r="D48" s="104"/>
      <c r="E48" s="1177" t="s">
        <v>40</v>
      </c>
      <c r="F48" s="1177"/>
      <c r="G48" s="1177"/>
      <c r="H48" s="1178"/>
      <c r="I48" s="345" t="s">
        <v>530</v>
      </c>
      <c r="J48" s="346" t="s">
        <v>530</v>
      </c>
      <c r="K48" s="346" t="s">
        <v>530</v>
      </c>
      <c r="L48" s="346" t="s">
        <v>530</v>
      </c>
      <c r="M48" s="347" t="s">
        <v>530</v>
      </c>
    </row>
    <row r="49" spans="2:13" ht="27.75" customHeight="1" x14ac:dyDescent="0.15">
      <c r="B49" s="1173"/>
      <c r="C49" s="1174"/>
      <c r="D49" s="104"/>
      <c r="E49" s="1177" t="s">
        <v>41</v>
      </c>
      <c r="F49" s="1177"/>
      <c r="G49" s="1177"/>
      <c r="H49" s="1178"/>
      <c r="I49" s="345" t="s">
        <v>530</v>
      </c>
      <c r="J49" s="346" t="s">
        <v>530</v>
      </c>
      <c r="K49" s="346" t="s">
        <v>530</v>
      </c>
      <c r="L49" s="346" t="s">
        <v>530</v>
      </c>
      <c r="M49" s="347" t="s">
        <v>530</v>
      </c>
    </row>
    <row r="50" spans="2:13" ht="27.75" customHeight="1" x14ac:dyDescent="0.15">
      <c r="B50" s="1182" t="s">
        <v>42</v>
      </c>
      <c r="C50" s="1183"/>
      <c r="D50" s="107"/>
      <c r="E50" s="1177" t="s">
        <v>43</v>
      </c>
      <c r="F50" s="1177"/>
      <c r="G50" s="1177"/>
      <c r="H50" s="1178"/>
      <c r="I50" s="345">
        <v>1731</v>
      </c>
      <c r="J50" s="346">
        <v>2065</v>
      </c>
      <c r="K50" s="346">
        <v>2167</v>
      </c>
      <c r="L50" s="346">
        <v>3106</v>
      </c>
      <c r="M50" s="347">
        <v>3843</v>
      </c>
    </row>
    <row r="51" spans="2:13" ht="27.75" customHeight="1" x14ac:dyDescent="0.15">
      <c r="B51" s="1171"/>
      <c r="C51" s="1172"/>
      <c r="D51" s="104"/>
      <c r="E51" s="1177" t="s">
        <v>44</v>
      </c>
      <c r="F51" s="1177"/>
      <c r="G51" s="1177"/>
      <c r="H51" s="1178"/>
      <c r="I51" s="345">
        <v>343</v>
      </c>
      <c r="J51" s="346">
        <v>308</v>
      </c>
      <c r="K51" s="346">
        <v>268</v>
      </c>
      <c r="L51" s="346">
        <v>220</v>
      </c>
      <c r="M51" s="347">
        <v>172</v>
      </c>
    </row>
    <row r="52" spans="2:13" ht="27.75" customHeight="1" x14ac:dyDescent="0.15">
      <c r="B52" s="1173"/>
      <c r="C52" s="1174"/>
      <c r="D52" s="104"/>
      <c r="E52" s="1177" t="s">
        <v>45</v>
      </c>
      <c r="F52" s="1177"/>
      <c r="G52" s="1177"/>
      <c r="H52" s="1178"/>
      <c r="I52" s="345">
        <v>7090</v>
      </c>
      <c r="J52" s="346">
        <v>6762</v>
      </c>
      <c r="K52" s="346">
        <v>6544</v>
      </c>
      <c r="L52" s="346">
        <v>6177</v>
      </c>
      <c r="M52" s="347">
        <v>5965</v>
      </c>
    </row>
    <row r="53" spans="2:13" ht="27.75" customHeight="1" thickBot="1" x14ac:dyDescent="0.2">
      <c r="B53" s="1184" t="s">
        <v>46</v>
      </c>
      <c r="C53" s="1185"/>
      <c r="D53" s="108"/>
      <c r="E53" s="1186" t="s">
        <v>47</v>
      </c>
      <c r="F53" s="1186"/>
      <c r="G53" s="1186"/>
      <c r="H53" s="1187"/>
      <c r="I53" s="348">
        <v>2413</v>
      </c>
      <c r="J53" s="349">
        <v>2120</v>
      </c>
      <c r="K53" s="349">
        <v>1698</v>
      </c>
      <c r="L53" s="349">
        <v>914</v>
      </c>
      <c r="M53" s="350">
        <v>103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kfSjCN7wDBjBEr9VFkvTzefqr7k592QHkMVltw6nIK5cwnBz4VPyD449Ln7FV9gBHE7U8PWOKiK28rrPJJSKjA==" saltValue="75x0dCSVdRgybj5Mo1zZ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196" t="s">
        <v>50</v>
      </c>
      <c r="D55" s="1196"/>
      <c r="E55" s="1197"/>
      <c r="F55" s="120">
        <v>680</v>
      </c>
      <c r="G55" s="120">
        <v>1057</v>
      </c>
      <c r="H55" s="121">
        <v>1443</v>
      </c>
    </row>
    <row r="56" spans="2:8" ht="52.5" customHeight="1" x14ac:dyDescent="0.15">
      <c r="B56" s="122"/>
      <c r="C56" s="1198" t="s">
        <v>51</v>
      </c>
      <c r="D56" s="1198"/>
      <c r="E56" s="1199"/>
      <c r="F56" s="123">
        <v>423</v>
      </c>
      <c r="G56" s="123">
        <v>607</v>
      </c>
      <c r="H56" s="124">
        <v>668</v>
      </c>
    </row>
    <row r="57" spans="2:8" ht="53.25" customHeight="1" x14ac:dyDescent="0.15">
      <c r="B57" s="122"/>
      <c r="C57" s="1200" t="s">
        <v>52</v>
      </c>
      <c r="D57" s="1200"/>
      <c r="E57" s="1201"/>
      <c r="F57" s="125">
        <v>283</v>
      </c>
      <c r="G57" s="125">
        <v>665</v>
      </c>
      <c r="H57" s="126">
        <v>732</v>
      </c>
    </row>
    <row r="58" spans="2:8" ht="45.75" customHeight="1" x14ac:dyDescent="0.15">
      <c r="B58" s="127"/>
      <c r="C58" s="1188" t="s">
        <v>604</v>
      </c>
      <c r="D58" s="1189"/>
      <c r="E58" s="1190"/>
      <c r="F58" s="128">
        <v>188</v>
      </c>
      <c r="G58" s="128">
        <v>573</v>
      </c>
      <c r="H58" s="129">
        <v>651</v>
      </c>
    </row>
    <row r="59" spans="2:8" ht="45.75" customHeight="1" x14ac:dyDescent="0.15">
      <c r="B59" s="127"/>
      <c r="C59" s="1188" t="s">
        <v>605</v>
      </c>
      <c r="D59" s="1189"/>
      <c r="E59" s="1190"/>
      <c r="F59" s="128">
        <v>39</v>
      </c>
      <c r="G59" s="128">
        <v>31</v>
      </c>
      <c r="H59" s="129">
        <v>20</v>
      </c>
    </row>
    <row r="60" spans="2:8" ht="45.75" customHeight="1" x14ac:dyDescent="0.15">
      <c r="B60" s="127"/>
      <c r="C60" s="1188" t="s">
        <v>606</v>
      </c>
      <c r="D60" s="1189"/>
      <c r="E60" s="1190"/>
      <c r="F60" s="128">
        <v>16</v>
      </c>
      <c r="G60" s="128">
        <v>16</v>
      </c>
      <c r="H60" s="129">
        <v>16</v>
      </c>
    </row>
    <row r="61" spans="2:8" ht="45.75" customHeight="1" x14ac:dyDescent="0.15">
      <c r="B61" s="127"/>
      <c r="C61" s="1188" t="s">
        <v>607</v>
      </c>
      <c r="D61" s="1189" t="s">
        <v>608</v>
      </c>
      <c r="E61" s="1190" t="s">
        <v>608</v>
      </c>
      <c r="F61" s="128">
        <v>10</v>
      </c>
      <c r="G61" s="128">
        <v>16</v>
      </c>
      <c r="H61" s="129">
        <v>11</v>
      </c>
    </row>
    <row r="62" spans="2:8" ht="45.75" customHeight="1" thickBot="1" x14ac:dyDescent="0.2">
      <c r="B62" s="130"/>
      <c r="C62" s="1191" t="s">
        <v>609</v>
      </c>
      <c r="D62" s="1192" t="s">
        <v>610</v>
      </c>
      <c r="E62" s="1193" t="s">
        <v>610</v>
      </c>
      <c r="F62" s="131">
        <v>11</v>
      </c>
      <c r="G62" s="131">
        <v>11</v>
      </c>
      <c r="H62" s="132">
        <v>11</v>
      </c>
    </row>
    <row r="63" spans="2:8" ht="52.5" customHeight="1" thickBot="1" x14ac:dyDescent="0.2">
      <c r="B63" s="133"/>
      <c r="C63" s="1194" t="s">
        <v>53</v>
      </c>
      <c r="D63" s="1194"/>
      <c r="E63" s="1195"/>
      <c r="F63" s="134">
        <v>1387</v>
      </c>
      <c r="G63" s="134">
        <v>2329</v>
      </c>
      <c r="H63" s="135">
        <v>2843</v>
      </c>
    </row>
    <row r="64" spans="2:8" x14ac:dyDescent="0.15"/>
  </sheetData>
  <sheetProtection algorithmName="SHA-512" hashValue="xhsmtCKHsK8Tx4Rzhuaj5csOycA/r/yn0TyYLtngaIIffjplJj11Tf1AjEf56abg7Q81EkP9rmkT4aRJpUbVRQ==" saltValue="Loge7xjZijtaeSF1TNUB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07BDF-BF70-46A0-A225-3AE48256504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612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613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614</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571</v>
      </c>
      <c r="BQ50" s="1226"/>
      <c r="BR50" s="1226"/>
      <c r="BS50" s="1226"/>
      <c r="BT50" s="1226"/>
      <c r="BU50" s="1226"/>
      <c r="BV50" s="1226"/>
      <c r="BW50" s="1226"/>
      <c r="BX50" s="1226" t="s">
        <v>572</v>
      </c>
      <c r="BY50" s="1226"/>
      <c r="BZ50" s="1226"/>
      <c r="CA50" s="1226"/>
      <c r="CB50" s="1226"/>
      <c r="CC50" s="1226"/>
      <c r="CD50" s="1226"/>
      <c r="CE50" s="1226"/>
      <c r="CF50" s="1226" t="s">
        <v>573</v>
      </c>
      <c r="CG50" s="1226"/>
      <c r="CH50" s="1226"/>
      <c r="CI50" s="1226"/>
      <c r="CJ50" s="1226"/>
      <c r="CK50" s="1226"/>
      <c r="CL50" s="1226"/>
      <c r="CM50" s="1226"/>
      <c r="CN50" s="1226" t="s">
        <v>574</v>
      </c>
      <c r="CO50" s="1226"/>
      <c r="CP50" s="1226"/>
      <c r="CQ50" s="1226"/>
      <c r="CR50" s="1226"/>
      <c r="CS50" s="1226"/>
      <c r="CT50" s="1226"/>
      <c r="CU50" s="1226"/>
      <c r="CV50" s="1226" t="s">
        <v>575</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615</v>
      </c>
      <c r="AO51" s="1230"/>
      <c r="AP51" s="1230"/>
      <c r="AQ51" s="1230"/>
      <c r="AR51" s="1230"/>
      <c r="AS51" s="1230"/>
      <c r="AT51" s="1230"/>
      <c r="AU51" s="1230"/>
      <c r="AV51" s="1230"/>
      <c r="AW51" s="1230"/>
      <c r="AX51" s="1230"/>
      <c r="AY51" s="1230"/>
      <c r="AZ51" s="1230"/>
      <c r="BA51" s="1230"/>
      <c r="BB51" s="1230" t="s">
        <v>616</v>
      </c>
      <c r="BC51" s="1230"/>
      <c r="BD51" s="1230"/>
      <c r="BE51" s="1230"/>
      <c r="BF51" s="1230"/>
      <c r="BG51" s="1230"/>
      <c r="BH51" s="1230"/>
      <c r="BI51" s="1230"/>
      <c r="BJ51" s="1230"/>
      <c r="BK51" s="1230"/>
      <c r="BL51" s="1230"/>
      <c r="BM51" s="1230"/>
      <c r="BN51" s="1230"/>
      <c r="BO51" s="1230"/>
      <c r="BP51" s="1231">
        <v>59.6</v>
      </c>
      <c r="BQ51" s="1231"/>
      <c r="BR51" s="1231"/>
      <c r="BS51" s="1231"/>
      <c r="BT51" s="1231"/>
      <c r="BU51" s="1231"/>
      <c r="BV51" s="1231"/>
      <c r="BW51" s="1231"/>
      <c r="BX51" s="1231">
        <v>52.3</v>
      </c>
      <c r="BY51" s="1231"/>
      <c r="BZ51" s="1231"/>
      <c r="CA51" s="1231"/>
      <c r="CB51" s="1231"/>
      <c r="CC51" s="1231"/>
      <c r="CD51" s="1231"/>
      <c r="CE51" s="1231"/>
      <c r="CF51" s="1231">
        <v>40.1</v>
      </c>
      <c r="CG51" s="1231"/>
      <c r="CH51" s="1231"/>
      <c r="CI51" s="1231"/>
      <c r="CJ51" s="1231"/>
      <c r="CK51" s="1231"/>
      <c r="CL51" s="1231"/>
      <c r="CM51" s="1231"/>
      <c r="CN51" s="1231">
        <v>20.399999999999999</v>
      </c>
      <c r="CO51" s="1231"/>
      <c r="CP51" s="1231"/>
      <c r="CQ51" s="1231"/>
      <c r="CR51" s="1231"/>
      <c r="CS51" s="1231"/>
      <c r="CT51" s="1231"/>
      <c r="CU51" s="1231"/>
      <c r="CV51" s="1231">
        <v>2.2999999999999998</v>
      </c>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617</v>
      </c>
      <c r="BC53" s="1230"/>
      <c r="BD53" s="1230"/>
      <c r="BE53" s="1230"/>
      <c r="BF53" s="1230"/>
      <c r="BG53" s="1230"/>
      <c r="BH53" s="1230"/>
      <c r="BI53" s="1230"/>
      <c r="BJ53" s="1230"/>
      <c r="BK53" s="1230"/>
      <c r="BL53" s="1230"/>
      <c r="BM53" s="1230"/>
      <c r="BN53" s="1230"/>
      <c r="BO53" s="1230"/>
      <c r="BP53" s="1231">
        <v>75.5</v>
      </c>
      <c r="BQ53" s="1231"/>
      <c r="BR53" s="1231"/>
      <c r="BS53" s="1231"/>
      <c r="BT53" s="1231"/>
      <c r="BU53" s="1231"/>
      <c r="BV53" s="1231"/>
      <c r="BW53" s="1231"/>
      <c r="BX53" s="1231">
        <v>78</v>
      </c>
      <c r="BY53" s="1231"/>
      <c r="BZ53" s="1231"/>
      <c r="CA53" s="1231"/>
      <c r="CB53" s="1231"/>
      <c r="CC53" s="1231"/>
      <c r="CD53" s="1231"/>
      <c r="CE53" s="1231"/>
      <c r="CF53" s="1231">
        <v>79.599999999999994</v>
      </c>
      <c r="CG53" s="1231"/>
      <c r="CH53" s="1231"/>
      <c r="CI53" s="1231"/>
      <c r="CJ53" s="1231"/>
      <c r="CK53" s="1231"/>
      <c r="CL53" s="1231"/>
      <c r="CM53" s="1231"/>
      <c r="CN53" s="1231">
        <v>81</v>
      </c>
      <c r="CO53" s="1231"/>
      <c r="CP53" s="1231"/>
      <c r="CQ53" s="1231"/>
      <c r="CR53" s="1231"/>
      <c r="CS53" s="1231"/>
      <c r="CT53" s="1231"/>
      <c r="CU53" s="1231"/>
      <c r="CV53" s="1231">
        <v>82.5</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618</v>
      </c>
      <c r="AO55" s="1226"/>
      <c r="AP55" s="1226"/>
      <c r="AQ55" s="1226"/>
      <c r="AR55" s="1226"/>
      <c r="AS55" s="1226"/>
      <c r="AT55" s="1226"/>
      <c r="AU55" s="1226"/>
      <c r="AV55" s="1226"/>
      <c r="AW55" s="1226"/>
      <c r="AX55" s="1226"/>
      <c r="AY55" s="1226"/>
      <c r="AZ55" s="1226"/>
      <c r="BA55" s="1226"/>
      <c r="BB55" s="1230" t="s">
        <v>616</v>
      </c>
      <c r="BC55" s="1230"/>
      <c r="BD55" s="1230"/>
      <c r="BE55" s="1230"/>
      <c r="BF55" s="1230"/>
      <c r="BG55" s="1230"/>
      <c r="BH55" s="1230"/>
      <c r="BI55" s="1230"/>
      <c r="BJ55" s="1230"/>
      <c r="BK55" s="1230"/>
      <c r="BL55" s="1230"/>
      <c r="BM55" s="1230"/>
      <c r="BN55" s="1230"/>
      <c r="BO55" s="1230"/>
      <c r="BP55" s="1231">
        <v>38.5</v>
      </c>
      <c r="BQ55" s="1231"/>
      <c r="BR55" s="1231"/>
      <c r="BS55" s="1231"/>
      <c r="BT55" s="1231"/>
      <c r="BU55" s="1231"/>
      <c r="BV55" s="1231"/>
      <c r="BW55" s="1231"/>
      <c r="BX55" s="1231">
        <v>35.5</v>
      </c>
      <c r="BY55" s="1231"/>
      <c r="BZ55" s="1231"/>
      <c r="CA55" s="1231"/>
      <c r="CB55" s="1231"/>
      <c r="CC55" s="1231"/>
      <c r="CD55" s="1231"/>
      <c r="CE55" s="1231"/>
      <c r="CF55" s="1231">
        <v>13.5</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617</v>
      </c>
      <c r="BC57" s="1230"/>
      <c r="BD57" s="1230"/>
      <c r="BE57" s="1230"/>
      <c r="BF57" s="1230"/>
      <c r="BG57" s="1230"/>
      <c r="BH57" s="1230"/>
      <c r="BI57" s="1230"/>
      <c r="BJ57" s="1230"/>
      <c r="BK57" s="1230"/>
      <c r="BL57" s="1230"/>
      <c r="BM57" s="1230"/>
      <c r="BN57" s="1230"/>
      <c r="BO57" s="1230"/>
      <c r="BP57" s="1231">
        <v>65.3</v>
      </c>
      <c r="BQ57" s="1231"/>
      <c r="BR57" s="1231"/>
      <c r="BS57" s="1231"/>
      <c r="BT57" s="1231"/>
      <c r="BU57" s="1231"/>
      <c r="BV57" s="1231"/>
      <c r="BW57" s="1231"/>
      <c r="BX57" s="1231">
        <v>66</v>
      </c>
      <c r="BY57" s="1231"/>
      <c r="BZ57" s="1231"/>
      <c r="CA57" s="1231"/>
      <c r="CB57" s="1231"/>
      <c r="CC57" s="1231"/>
      <c r="CD57" s="1231"/>
      <c r="CE57" s="1231"/>
      <c r="CF57" s="1231">
        <v>65.099999999999994</v>
      </c>
      <c r="CG57" s="1231"/>
      <c r="CH57" s="1231"/>
      <c r="CI57" s="1231"/>
      <c r="CJ57" s="1231"/>
      <c r="CK57" s="1231"/>
      <c r="CL57" s="1231"/>
      <c r="CM57" s="1231"/>
      <c r="CN57" s="1231">
        <v>64.3</v>
      </c>
      <c r="CO57" s="1231"/>
      <c r="CP57" s="1231"/>
      <c r="CQ57" s="1231"/>
      <c r="CR57" s="1231"/>
      <c r="CS57" s="1231"/>
      <c r="CT57" s="1231"/>
      <c r="CU57" s="1231"/>
      <c r="CV57" s="1231">
        <v>65.7</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619</v>
      </c>
    </row>
    <row r="64" spans="1:109" x14ac:dyDescent="0.15">
      <c r="B64" s="259"/>
      <c r="G64" s="1208"/>
      <c r="I64" s="1240"/>
      <c r="J64" s="1240"/>
      <c r="K64" s="1240"/>
      <c r="L64" s="1240"/>
      <c r="M64" s="1240"/>
      <c r="N64" s="1241"/>
      <c r="AM64" s="1208"/>
      <c r="AN64" s="1208" t="s">
        <v>612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620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614</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571</v>
      </c>
      <c r="BQ72" s="1226"/>
      <c r="BR72" s="1226"/>
      <c r="BS72" s="1226"/>
      <c r="BT72" s="1226"/>
      <c r="BU72" s="1226"/>
      <c r="BV72" s="1226"/>
      <c r="BW72" s="1226"/>
      <c r="BX72" s="1226" t="s">
        <v>572</v>
      </c>
      <c r="BY72" s="1226"/>
      <c r="BZ72" s="1226"/>
      <c r="CA72" s="1226"/>
      <c r="CB72" s="1226"/>
      <c r="CC72" s="1226"/>
      <c r="CD72" s="1226"/>
      <c r="CE72" s="1226"/>
      <c r="CF72" s="1226" t="s">
        <v>573</v>
      </c>
      <c r="CG72" s="1226"/>
      <c r="CH72" s="1226"/>
      <c r="CI72" s="1226"/>
      <c r="CJ72" s="1226"/>
      <c r="CK72" s="1226"/>
      <c r="CL72" s="1226"/>
      <c r="CM72" s="1226"/>
      <c r="CN72" s="1226" t="s">
        <v>574</v>
      </c>
      <c r="CO72" s="1226"/>
      <c r="CP72" s="1226"/>
      <c r="CQ72" s="1226"/>
      <c r="CR72" s="1226"/>
      <c r="CS72" s="1226"/>
      <c r="CT72" s="1226"/>
      <c r="CU72" s="1226"/>
      <c r="CV72" s="1226" t="s">
        <v>575</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615</v>
      </c>
      <c r="AO73" s="1230"/>
      <c r="AP73" s="1230"/>
      <c r="AQ73" s="1230"/>
      <c r="AR73" s="1230"/>
      <c r="AS73" s="1230"/>
      <c r="AT73" s="1230"/>
      <c r="AU73" s="1230"/>
      <c r="AV73" s="1230"/>
      <c r="AW73" s="1230"/>
      <c r="AX73" s="1230"/>
      <c r="AY73" s="1230"/>
      <c r="AZ73" s="1230"/>
      <c r="BA73" s="1230"/>
      <c r="BB73" s="1230" t="s">
        <v>616</v>
      </c>
      <c r="BC73" s="1230"/>
      <c r="BD73" s="1230"/>
      <c r="BE73" s="1230"/>
      <c r="BF73" s="1230"/>
      <c r="BG73" s="1230"/>
      <c r="BH73" s="1230"/>
      <c r="BI73" s="1230"/>
      <c r="BJ73" s="1230"/>
      <c r="BK73" s="1230"/>
      <c r="BL73" s="1230"/>
      <c r="BM73" s="1230"/>
      <c r="BN73" s="1230"/>
      <c r="BO73" s="1230"/>
      <c r="BP73" s="1231">
        <v>59.6</v>
      </c>
      <c r="BQ73" s="1231"/>
      <c r="BR73" s="1231"/>
      <c r="BS73" s="1231"/>
      <c r="BT73" s="1231"/>
      <c r="BU73" s="1231"/>
      <c r="BV73" s="1231"/>
      <c r="BW73" s="1231"/>
      <c r="BX73" s="1231">
        <v>52.3</v>
      </c>
      <c r="BY73" s="1231"/>
      <c r="BZ73" s="1231"/>
      <c r="CA73" s="1231"/>
      <c r="CB73" s="1231"/>
      <c r="CC73" s="1231"/>
      <c r="CD73" s="1231"/>
      <c r="CE73" s="1231"/>
      <c r="CF73" s="1231">
        <v>40.1</v>
      </c>
      <c r="CG73" s="1231"/>
      <c r="CH73" s="1231"/>
      <c r="CI73" s="1231"/>
      <c r="CJ73" s="1231"/>
      <c r="CK73" s="1231"/>
      <c r="CL73" s="1231"/>
      <c r="CM73" s="1231"/>
      <c r="CN73" s="1231">
        <v>20.399999999999999</v>
      </c>
      <c r="CO73" s="1231"/>
      <c r="CP73" s="1231"/>
      <c r="CQ73" s="1231"/>
      <c r="CR73" s="1231"/>
      <c r="CS73" s="1231"/>
      <c r="CT73" s="1231"/>
      <c r="CU73" s="1231"/>
      <c r="CV73" s="1231">
        <v>2.2999999999999998</v>
      </c>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621</v>
      </c>
      <c r="BC75" s="1230"/>
      <c r="BD75" s="1230"/>
      <c r="BE75" s="1230"/>
      <c r="BF75" s="1230"/>
      <c r="BG75" s="1230"/>
      <c r="BH75" s="1230"/>
      <c r="BI75" s="1230"/>
      <c r="BJ75" s="1230"/>
      <c r="BK75" s="1230"/>
      <c r="BL75" s="1230"/>
      <c r="BM75" s="1230"/>
      <c r="BN75" s="1230"/>
      <c r="BO75" s="1230"/>
      <c r="BP75" s="1231">
        <v>12.1</v>
      </c>
      <c r="BQ75" s="1231"/>
      <c r="BR75" s="1231"/>
      <c r="BS75" s="1231"/>
      <c r="BT75" s="1231"/>
      <c r="BU75" s="1231"/>
      <c r="BV75" s="1231"/>
      <c r="BW75" s="1231"/>
      <c r="BX75" s="1231">
        <v>10.5</v>
      </c>
      <c r="BY75" s="1231"/>
      <c r="BZ75" s="1231"/>
      <c r="CA75" s="1231"/>
      <c r="CB75" s="1231"/>
      <c r="CC75" s="1231"/>
      <c r="CD75" s="1231"/>
      <c r="CE75" s="1231"/>
      <c r="CF75" s="1231">
        <v>9.1999999999999993</v>
      </c>
      <c r="CG75" s="1231"/>
      <c r="CH75" s="1231"/>
      <c r="CI75" s="1231"/>
      <c r="CJ75" s="1231"/>
      <c r="CK75" s="1231"/>
      <c r="CL75" s="1231"/>
      <c r="CM75" s="1231"/>
      <c r="CN75" s="1231">
        <v>7.4</v>
      </c>
      <c r="CO75" s="1231"/>
      <c r="CP75" s="1231"/>
      <c r="CQ75" s="1231"/>
      <c r="CR75" s="1231"/>
      <c r="CS75" s="1231"/>
      <c r="CT75" s="1231"/>
      <c r="CU75" s="1231"/>
      <c r="CV75" s="1231">
        <v>6.6</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618</v>
      </c>
      <c r="AO77" s="1226"/>
      <c r="AP77" s="1226"/>
      <c r="AQ77" s="1226"/>
      <c r="AR77" s="1226"/>
      <c r="AS77" s="1226"/>
      <c r="AT77" s="1226"/>
      <c r="AU77" s="1226"/>
      <c r="AV77" s="1226"/>
      <c r="AW77" s="1226"/>
      <c r="AX77" s="1226"/>
      <c r="AY77" s="1226"/>
      <c r="AZ77" s="1226"/>
      <c r="BA77" s="1226"/>
      <c r="BB77" s="1230" t="s">
        <v>616</v>
      </c>
      <c r="BC77" s="1230"/>
      <c r="BD77" s="1230"/>
      <c r="BE77" s="1230"/>
      <c r="BF77" s="1230"/>
      <c r="BG77" s="1230"/>
      <c r="BH77" s="1230"/>
      <c r="BI77" s="1230"/>
      <c r="BJ77" s="1230"/>
      <c r="BK77" s="1230"/>
      <c r="BL77" s="1230"/>
      <c r="BM77" s="1230"/>
      <c r="BN77" s="1230"/>
      <c r="BO77" s="1230"/>
      <c r="BP77" s="1231">
        <v>38.5</v>
      </c>
      <c r="BQ77" s="1231"/>
      <c r="BR77" s="1231"/>
      <c r="BS77" s="1231"/>
      <c r="BT77" s="1231"/>
      <c r="BU77" s="1231"/>
      <c r="BV77" s="1231"/>
      <c r="BW77" s="1231"/>
      <c r="BX77" s="1231">
        <v>35.5</v>
      </c>
      <c r="BY77" s="1231"/>
      <c r="BZ77" s="1231"/>
      <c r="CA77" s="1231"/>
      <c r="CB77" s="1231"/>
      <c r="CC77" s="1231"/>
      <c r="CD77" s="1231"/>
      <c r="CE77" s="1231"/>
      <c r="CF77" s="1231">
        <v>13.5</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621</v>
      </c>
      <c r="BC79" s="1230"/>
      <c r="BD79" s="1230"/>
      <c r="BE79" s="1230"/>
      <c r="BF79" s="1230"/>
      <c r="BG79" s="1230"/>
      <c r="BH79" s="1230"/>
      <c r="BI79" s="1230"/>
      <c r="BJ79" s="1230"/>
      <c r="BK79" s="1230"/>
      <c r="BL79" s="1230"/>
      <c r="BM79" s="1230"/>
      <c r="BN79" s="1230"/>
      <c r="BO79" s="1230"/>
      <c r="BP79" s="1231">
        <v>8.9</v>
      </c>
      <c r="BQ79" s="1231"/>
      <c r="BR79" s="1231"/>
      <c r="BS79" s="1231"/>
      <c r="BT79" s="1231"/>
      <c r="BU79" s="1231"/>
      <c r="BV79" s="1231"/>
      <c r="BW79" s="1231"/>
      <c r="BX79" s="1231">
        <v>8.8000000000000007</v>
      </c>
      <c r="BY79" s="1231"/>
      <c r="BZ79" s="1231"/>
      <c r="CA79" s="1231"/>
      <c r="CB79" s="1231"/>
      <c r="CC79" s="1231"/>
      <c r="CD79" s="1231"/>
      <c r="CE79" s="1231"/>
      <c r="CF79" s="1231">
        <v>8.3000000000000007</v>
      </c>
      <c r="CG79" s="1231"/>
      <c r="CH79" s="1231"/>
      <c r="CI79" s="1231"/>
      <c r="CJ79" s="1231"/>
      <c r="CK79" s="1231"/>
      <c r="CL79" s="1231"/>
      <c r="CM79" s="1231"/>
      <c r="CN79" s="1231">
        <v>8</v>
      </c>
      <c r="CO79" s="1231"/>
      <c r="CP79" s="1231"/>
      <c r="CQ79" s="1231"/>
      <c r="CR79" s="1231"/>
      <c r="CS79" s="1231"/>
      <c r="CT79" s="1231"/>
      <c r="CU79" s="1231"/>
      <c r="CV79" s="1231">
        <v>8.1</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dZ4DB30v3KEjzyyFfBHE284hg3k5fhRWB4LTwDYEENlcRnrGpbals8RnuNXfc4/IDqcIaer09txBLWOucE7ewQ==" saltValue="8e64MKXPTI1bjMgzC5xFY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2CA9-D9BF-47E9-A8C3-1989A621FD4B}">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tTx3r0et71zR/SJdCrH4Q9IqROXZz/8iEV3cveAUunKg2OO0pWHhqdTvlJvLhgp/+jAKMKi5AklU1pGpxc3Ijw==" saltValue="SQ4ND9P1VOtobCNUzfJAM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D898-44E6-4CD9-8AD6-D2E811F73A58}">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518</v>
      </c>
    </row>
  </sheetData>
  <sheetProtection algorithmName="SHA-512" hashValue="WvxMBhUliLZb5rXF1yxLMKHffOpdJYidNwjo7u6lO8Kuc/FFmLuGpIaus3XbH2cEON4Ws5MUsPNWpTSS701Xgg==" saltValue="d+LBobkdT74tvQFCdGwpH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568</v>
      </c>
      <c r="G2" s="149"/>
      <c r="H2" s="150"/>
    </row>
    <row r="3" spans="1:8" x14ac:dyDescent="0.15">
      <c r="A3" s="146" t="s">
        <v>561</v>
      </c>
      <c r="B3" s="151"/>
      <c r="C3" s="152"/>
      <c r="D3" s="153">
        <v>21352</v>
      </c>
      <c r="E3" s="154"/>
      <c r="F3" s="155">
        <v>96462</v>
      </c>
      <c r="G3" s="156"/>
      <c r="H3" s="157"/>
    </row>
    <row r="4" spans="1:8" x14ac:dyDescent="0.15">
      <c r="A4" s="158"/>
      <c r="B4" s="159"/>
      <c r="C4" s="160"/>
      <c r="D4" s="161">
        <v>11971</v>
      </c>
      <c r="E4" s="162"/>
      <c r="F4" s="163">
        <v>39886</v>
      </c>
      <c r="G4" s="164"/>
      <c r="H4" s="165"/>
    </row>
    <row r="5" spans="1:8" x14ac:dyDescent="0.15">
      <c r="A5" s="146" t="s">
        <v>563</v>
      </c>
      <c r="B5" s="151"/>
      <c r="C5" s="152"/>
      <c r="D5" s="153">
        <v>58809</v>
      </c>
      <c r="E5" s="154"/>
      <c r="F5" s="155">
        <v>83103</v>
      </c>
      <c r="G5" s="156"/>
      <c r="H5" s="157"/>
    </row>
    <row r="6" spans="1:8" x14ac:dyDescent="0.15">
      <c r="A6" s="158"/>
      <c r="B6" s="159"/>
      <c r="C6" s="160"/>
      <c r="D6" s="161">
        <v>31728</v>
      </c>
      <c r="E6" s="162"/>
      <c r="F6" s="163">
        <v>41378</v>
      </c>
      <c r="G6" s="164"/>
      <c r="H6" s="165"/>
    </row>
    <row r="7" spans="1:8" x14ac:dyDescent="0.15">
      <c r="A7" s="146" t="s">
        <v>564</v>
      </c>
      <c r="B7" s="151"/>
      <c r="C7" s="152"/>
      <c r="D7" s="153">
        <v>33344</v>
      </c>
      <c r="E7" s="154"/>
      <c r="F7" s="155">
        <v>84459</v>
      </c>
      <c r="G7" s="156"/>
      <c r="H7" s="157"/>
    </row>
    <row r="8" spans="1:8" x14ac:dyDescent="0.15">
      <c r="A8" s="158"/>
      <c r="B8" s="159"/>
      <c r="C8" s="160"/>
      <c r="D8" s="161">
        <v>6083</v>
      </c>
      <c r="E8" s="162"/>
      <c r="F8" s="163">
        <v>47314</v>
      </c>
      <c r="G8" s="164"/>
      <c r="H8" s="165"/>
    </row>
    <row r="9" spans="1:8" x14ac:dyDescent="0.15">
      <c r="A9" s="146" t="s">
        <v>565</v>
      </c>
      <c r="B9" s="151"/>
      <c r="C9" s="152"/>
      <c r="D9" s="153">
        <v>22495</v>
      </c>
      <c r="E9" s="154"/>
      <c r="F9" s="155">
        <v>74568</v>
      </c>
      <c r="G9" s="156"/>
      <c r="H9" s="157"/>
    </row>
    <row r="10" spans="1:8" x14ac:dyDescent="0.15">
      <c r="A10" s="158"/>
      <c r="B10" s="159"/>
      <c r="C10" s="160"/>
      <c r="D10" s="161">
        <v>8561</v>
      </c>
      <c r="E10" s="162"/>
      <c r="F10" s="163">
        <v>42558</v>
      </c>
      <c r="G10" s="164"/>
      <c r="H10" s="165"/>
    </row>
    <row r="11" spans="1:8" x14ac:dyDescent="0.15">
      <c r="A11" s="146" t="s">
        <v>566</v>
      </c>
      <c r="B11" s="151"/>
      <c r="C11" s="152"/>
      <c r="D11" s="153">
        <v>47757</v>
      </c>
      <c r="E11" s="154"/>
      <c r="F11" s="155">
        <v>73693</v>
      </c>
      <c r="G11" s="156"/>
      <c r="H11" s="157"/>
    </row>
    <row r="12" spans="1:8" x14ac:dyDescent="0.15">
      <c r="A12" s="158"/>
      <c r="B12" s="159"/>
      <c r="C12" s="166"/>
      <c r="D12" s="161">
        <v>12626</v>
      </c>
      <c r="E12" s="162"/>
      <c r="F12" s="163">
        <v>44203</v>
      </c>
      <c r="G12" s="164"/>
      <c r="H12" s="165"/>
    </row>
    <row r="13" spans="1:8" x14ac:dyDescent="0.15">
      <c r="A13" s="146"/>
      <c r="B13" s="151"/>
      <c r="C13" s="152"/>
      <c r="D13" s="153">
        <v>36751</v>
      </c>
      <c r="E13" s="154"/>
      <c r="F13" s="155">
        <v>82457</v>
      </c>
      <c r="G13" s="167"/>
      <c r="H13" s="157"/>
    </row>
    <row r="14" spans="1:8" x14ac:dyDescent="0.15">
      <c r="A14" s="158"/>
      <c r="B14" s="159"/>
      <c r="C14" s="160"/>
      <c r="D14" s="161">
        <v>14194</v>
      </c>
      <c r="E14" s="162"/>
      <c r="F14" s="163">
        <v>43068</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1.94</v>
      </c>
      <c r="C19" s="168">
        <f>ROUND(VALUE(SUBSTITUTE(実質収支比率等に係る経年分析!G$48,"▲","-")),2)</f>
        <v>1.63</v>
      </c>
      <c r="D19" s="168">
        <f>ROUND(VALUE(SUBSTITUTE(実質収支比率等に係る経年分析!H$48,"▲","-")),2)</f>
        <v>3.58</v>
      </c>
      <c r="E19" s="168">
        <f>ROUND(VALUE(SUBSTITUTE(実質収支比率等に係る経年分析!I$48,"▲","-")),2)</f>
        <v>1.94</v>
      </c>
      <c r="F19" s="168">
        <f>ROUND(VALUE(SUBSTITUTE(実質収支比率等に係る経年分析!J$48,"▲","-")),2)</f>
        <v>2.75</v>
      </c>
    </row>
    <row r="20" spans="1:11" x14ac:dyDescent="0.15">
      <c r="A20" s="168" t="s">
        <v>57</v>
      </c>
      <c r="B20" s="168">
        <f>ROUND(VALUE(SUBSTITUTE(実質収支比率等に係る経年分析!F$47,"▲","-")),2)</f>
        <v>13.58</v>
      </c>
      <c r="C20" s="168">
        <f>ROUND(VALUE(SUBSTITUTE(実質収支比率等に係る経年分析!G$47,"▲","-")),2)</f>
        <v>13.34</v>
      </c>
      <c r="D20" s="168">
        <f>ROUND(VALUE(SUBSTITUTE(実質収支比率等に係る経年分析!H$47,"▲","-")),2)</f>
        <v>13.99</v>
      </c>
      <c r="E20" s="168">
        <f>ROUND(VALUE(SUBSTITUTE(実質収支比率等に係る経年分析!I$47,"▲","-")),2)</f>
        <v>20.74</v>
      </c>
      <c r="F20" s="168">
        <f>ROUND(VALUE(SUBSTITUTE(実質収支比率等に係る経年分析!J$47,"▲","-")),2)</f>
        <v>28.51</v>
      </c>
    </row>
    <row r="21" spans="1:11" x14ac:dyDescent="0.15">
      <c r="A21" s="168" t="s">
        <v>58</v>
      </c>
      <c r="B21" s="168">
        <f>IF(ISNUMBER(VALUE(SUBSTITUTE(実質収支比率等に係る経年分析!F$49,"▲","-"))),ROUND(VALUE(SUBSTITUTE(実質収支比率等に係る経年分析!F$49,"▲","-")),2),NA())</f>
        <v>-3.39</v>
      </c>
      <c r="C21" s="168">
        <f>IF(ISNUMBER(VALUE(SUBSTITUTE(実質収支比率等に係る経年分析!G$49,"▲","-"))),ROUND(VALUE(SUBSTITUTE(実質収支比率等に係る経年分析!G$49,"▲","-")),2),NA())</f>
        <v>-0.59</v>
      </c>
      <c r="D21" s="168">
        <f>IF(ISNUMBER(VALUE(SUBSTITUTE(実質収支比率等に係る経年分析!H$49,"▲","-"))),ROUND(VALUE(SUBSTITUTE(実質収支比率等に係る経年分析!H$49,"▲","-")),2),NA())</f>
        <v>3.13</v>
      </c>
      <c r="E21" s="168">
        <f>IF(ISNUMBER(VALUE(SUBSTITUTE(実質収支比率等に係る経年分析!I$49,"▲","-"))),ROUND(VALUE(SUBSTITUTE(実質収支比率等に係る経年分析!I$49,"▲","-")),2),NA())</f>
        <v>5.91</v>
      </c>
      <c r="F21" s="168">
        <f>IF(ISNUMBER(VALUE(SUBSTITUTE(実質収支比率等に係る経年分析!J$49,"▲","-"))),ROUND(VALUE(SUBSTITUTE(実質収支比率等に係る経年分析!J$49,"▲","-")),2),NA())</f>
        <v>8.43</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涌谷町国民健康保険事業勘定特別会計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1.75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0.87</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0.64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0.4</v>
      </c>
    </row>
    <row r="30" spans="1:11" x14ac:dyDescent="0.15">
      <c r="A30" s="169" t="str">
        <f>IF(連結実質赤字比率に係る赤字・黒字の構成分析!C$40="",NA(),連結実質赤字比率に係る赤字・黒字の構成分析!C$40)</f>
        <v>涌谷町老人保健施設事業会計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1.26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0.48</v>
      </c>
    </row>
    <row r="31" spans="1:11" x14ac:dyDescent="0.15">
      <c r="A31" s="169" t="str">
        <f>IF(連結実質赤字比率に係る赤字・黒字の構成分析!C$39="",NA(),連結実質赤字比率に係る赤字・黒字の構成分析!C$39)</f>
        <v>涌谷町訪問看護ステーション事業会計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1.24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1.1200000000000001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0.77</v>
      </c>
    </row>
    <row r="32" spans="1:11" x14ac:dyDescent="0.15">
      <c r="A32" s="169" t="str">
        <f>IF(連結実質赤字比率に係る赤字・黒字の構成分析!C$38="",NA(),連結実質赤字比率に係る赤字・黒字の構成分析!C$38)</f>
        <v>涌谷町介護保険事業勘定特別会計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1.2</v>
      </c>
    </row>
    <row r="33" spans="1:16" x14ac:dyDescent="0.15">
      <c r="A33" s="169" t="str">
        <f>IF(連結実質赤字比率に係る赤字・黒字の構成分析!C$37="",NA(),連結実質赤字比率に係る赤字・黒字の構成分析!C$37)</f>
        <v>涌谷町下水道事業会計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2.3199999999999998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2.56</v>
      </c>
    </row>
    <row r="34" spans="1:16" x14ac:dyDescent="0.15">
      <c r="A34" s="169" t="str">
        <f>IF(連結実質赤字比率に係る赤字・黒字の構成分析!C$36="",NA(),連結実質赤字比率に係る赤字・黒字の構成分析!C$36)</f>
        <v>涌谷町一般会計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2.75</v>
      </c>
    </row>
    <row r="35" spans="1:16" x14ac:dyDescent="0.15">
      <c r="A35" s="169" t="str">
        <f>IF(連結実質赤字比率に係る赤字・黒字の構成分析!C$35="",NA(),連結実質赤字比率に係る赤字・黒字の構成分析!C$35)</f>
        <v>涌谷町水道事業会計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6.87</v>
      </c>
    </row>
    <row r="36" spans="1:16" x14ac:dyDescent="0.15">
      <c r="A36" s="169" t="str">
        <f>IF(連結実質赤字比率に係る赤字・黒字の構成分析!C$34="",NA(),連結実質赤字比率に係る赤字・黒字の構成分析!C$34)</f>
        <v>涌谷町国民健康保険病院事業会計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v>
      </c>
      <c r="D36" s="169">
        <f>IF(ROUND(VALUE(SUBSTITUTE(連結実質赤字比率に係る赤字・黒字の構成分析!G$34,"▲", "-")), 2) &lt; 0, ABS(ROUND(VALUE(SUBSTITUTE(連結実質赤字比率に係る赤字・黒字の構成分析!G$34,"▲", "-")), 2)), NA())</f>
        <v>4.2699999999999996</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1.68</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3.63</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2.14</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694</v>
      </c>
      <c r="E42" s="170"/>
      <c r="F42" s="170"/>
      <c r="G42" s="170">
        <f>'実質公債費比率（分子）の構造'!L$52</f>
        <v>687</v>
      </c>
      <c r="H42" s="170"/>
      <c r="I42" s="170"/>
      <c r="J42" s="170">
        <f>'実質公債費比率（分子）の構造'!M$52</f>
        <v>670</v>
      </c>
      <c r="K42" s="170"/>
      <c r="L42" s="170"/>
      <c r="M42" s="170">
        <f>'実質公債費比率（分子）の構造'!N$52</f>
        <v>672</v>
      </c>
      <c r="N42" s="170"/>
      <c r="O42" s="170"/>
      <c r="P42" s="170">
        <f>'実質公債費比率（分子）の構造'!O$52</f>
        <v>663</v>
      </c>
    </row>
    <row r="43" spans="1:16" x14ac:dyDescent="0.15">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0</v>
      </c>
      <c r="C44" s="170"/>
      <c r="D44" s="170"/>
      <c r="E44" s="170" t="str">
        <f>'実質公債費比率（分子）の構造'!L$50</f>
        <v>-</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100</v>
      </c>
      <c r="C45" s="170"/>
      <c r="D45" s="170"/>
      <c r="E45" s="170">
        <f>'実質公債費比率（分子）の構造'!L$49</f>
        <v>100</v>
      </c>
      <c r="F45" s="170"/>
      <c r="G45" s="170"/>
      <c r="H45" s="170">
        <f>'実質公債費比率（分子）の構造'!M$49</f>
        <v>94</v>
      </c>
      <c r="I45" s="170"/>
      <c r="J45" s="170"/>
      <c r="K45" s="170">
        <f>'実質公債費比率（分子）の構造'!N$49</f>
        <v>98</v>
      </c>
      <c r="L45" s="170"/>
      <c r="M45" s="170"/>
      <c r="N45" s="170">
        <f>'実質公債費比率（分子）の構造'!O$49</f>
        <v>98</v>
      </c>
      <c r="O45" s="170"/>
      <c r="P45" s="170"/>
    </row>
    <row r="46" spans="1:16" x14ac:dyDescent="0.15">
      <c r="A46" s="170" t="s">
        <v>69</v>
      </c>
      <c r="B46" s="170">
        <f>'実質公債費比率（分子）の構造'!K$48</f>
        <v>394</v>
      </c>
      <c r="C46" s="170"/>
      <c r="D46" s="170"/>
      <c r="E46" s="170">
        <f>'実質公債費比率（分子）の構造'!L$48</f>
        <v>301</v>
      </c>
      <c r="F46" s="170"/>
      <c r="G46" s="170"/>
      <c r="H46" s="170">
        <f>'実質公債費比率（分子）の構造'!M$48</f>
        <v>282</v>
      </c>
      <c r="I46" s="170"/>
      <c r="J46" s="170"/>
      <c r="K46" s="170">
        <f>'実質公債費比率（分子）の構造'!N$48</f>
        <v>271</v>
      </c>
      <c r="L46" s="170"/>
      <c r="M46" s="170"/>
      <c r="N46" s="170">
        <f>'実質公債費比率（分子）の構造'!O$48</f>
        <v>257</v>
      </c>
      <c r="O46" s="170"/>
      <c r="P46" s="170"/>
    </row>
    <row r="47" spans="1:16" x14ac:dyDescent="0.15">
      <c r="A47" s="170" t="s">
        <v>70</v>
      </c>
      <c r="B47" s="170">
        <f>'実質公債費比率（分子）の構造'!K$47</f>
        <v>13</v>
      </c>
      <c r="C47" s="170"/>
      <c r="D47" s="170"/>
      <c r="E47" s="170">
        <f>'実質公債費比率（分子）の構造'!L$47</f>
        <v>13</v>
      </c>
      <c r="F47" s="170"/>
      <c r="G47" s="170"/>
      <c r="H47" s="170">
        <f>'実質公債費比率（分子）の構造'!M$47</f>
        <v>13</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627</v>
      </c>
      <c r="C49" s="170"/>
      <c r="D49" s="170"/>
      <c r="E49" s="170">
        <f>'実質公債費比率（分子）の構造'!L$45</f>
        <v>586</v>
      </c>
      <c r="F49" s="170"/>
      <c r="G49" s="170"/>
      <c r="H49" s="170">
        <f>'実質公債費比率（分子）の構造'!M$45</f>
        <v>668</v>
      </c>
      <c r="I49" s="170"/>
      <c r="J49" s="170"/>
      <c r="K49" s="170">
        <f>'実質公債費比率（分子）の構造'!N$45</f>
        <v>543</v>
      </c>
      <c r="L49" s="170"/>
      <c r="M49" s="170"/>
      <c r="N49" s="170">
        <f>'実質公債費比率（分子）の構造'!O$45</f>
        <v>556</v>
      </c>
      <c r="O49" s="170"/>
      <c r="P49" s="170"/>
    </row>
    <row r="50" spans="1:16" x14ac:dyDescent="0.15">
      <c r="A50" s="170" t="s">
        <v>73</v>
      </c>
      <c r="B50" s="170" t="e">
        <f>NA()</f>
        <v>#N/A</v>
      </c>
      <c r="C50" s="170">
        <f>IF(ISNUMBER('実質公債費比率（分子）の構造'!K$53),'実質公債費比率（分子）の構造'!K$53,NA())</f>
        <v>440</v>
      </c>
      <c r="D50" s="170" t="e">
        <f>NA()</f>
        <v>#N/A</v>
      </c>
      <c r="E50" s="170" t="e">
        <f>NA()</f>
        <v>#N/A</v>
      </c>
      <c r="F50" s="170">
        <f>IF(ISNUMBER('実質公債費比率（分子）の構造'!L$53),'実質公債費比率（分子）の構造'!L$53,NA())</f>
        <v>313</v>
      </c>
      <c r="G50" s="170" t="e">
        <f>NA()</f>
        <v>#N/A</v>
      </c>
      <c r="H50" s="170" t="e">
        <f>NA()</f>
        <v>#N/A</v>
      </c>
      <c r="I50" s="170">
        <f>IF(ISNUMBER('実質公債費比率（分子）の構造'!M$53),'実質公債費比率（分子）の構造'!M$53,NA())</f>
        <v>387</v>
      </c>
      <c r="J50" s="170" t="e">
        <f>NA()</f>
        <v>#N/A</v>
      </c>
      <c r="K50" s="170" t="e">
        <f>NA()</f>
        <v>#N/A</v>
      </c>
      <c r="L50" s="170">
        <f>IF(ISNUMBER('実質公債費比率（分子）の構造'!N$53),'実質公債費比率（分子）の構造'!N$53,NA())</f>
        <v>240</v>
      </c>
      <c r="M50" s="170" t="e">
        <f>NA()</f>
        <v>#N/A</v>
      </c>
      <c r="N50" s="170" t="e">
        <f>NA()</f>
        <v>#N/A</v>
      </c>
      <c r="O50" s="170">
        <f>IF(ISNUMBER('実質公債費比率（分子）の構造'!O$53),'実質公債費比率（分子）の構造'!O$53,NA())</f>
        <v>248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7090</v>
      </c>
      <c r="E56" s="169"/>
      <c r="F56" s="169"/>
      <c r="G56" s="169">
        <f>'将来負担比率（分子）の構造'!J$52</f>
        <v>6762</v>
      </c>
      <c r="H56" s="169"/>
      <c r="I56" s="169"/>
      <c r="J56" s="169">
        <f>'将来負担比率（分子）の構造'!K$52</f>
        <v>6544</v>
      </c>
      <c r="K56" s="169"/>
      <c r="L56" s="169"/>
      <c r="M56" s="169">
        <f>'将来負担比率（分子）の構造'!L$52</f>
        <v>6177</v>
      </c>
      <c r="N56" s="169"/>
      <c r="O56" s="169"/>
      <c r="P56" s="169">
        <f>'将来負担比率（分子）の構造'!M$52</f>
        <v>5965</v>
      </c>
    </row>
    <row r="57" spans="1:16" x14ac:dyDescent="0.15">
      <c r="A57" s="169" t="s">
        <v>44</v>
      </c>
      <c r="B57" s="169"/>
      <c r="C57" s="169"/>
      <c r="D57" s="169">
        <f>'将来負担比率（分子）の構造'!I$51</f>
        <v>343</v>
      </c>
      <c r="E57" s="169"/>
      <c r="F57" s="169"/>
      <c r="G57" s="169">
        <f>'将来負担比率（分子）の構造'!J$51</f>
        <v>308</v>
      </c>
      <c r="H57" s="169"/>
      <c r="I57" s="169"/>
      <c r="J57" s="169">
        <f>'将来負担比率（分子）の構造'!K$51</f>
        <v>268</v>
      </c>
      <c r="K57" s="169"/>
      <c r="L57" s="169"/>
      <c r="M57" s="169">
        <f>'将来負担比率（分子）の構造'!L$51</f>
        <v>220</v>
      </c>
      <c r="N57" s="169"/>
      <c r="O57" s="169"/>
      <c r="P57" s="169">
        <f>'将来負担比率（分子）の構造'!M$51</f>
        <v>172</v>
      </c>
    </row>
    <row r="58" spans="1:16" x14ac:dyDescent="0.15">
      <c r="A58" s="169" t="s">
        <v>43</v>
      </c>
      <c r="B58" s="169"/>
      <c r="C58" s="169"/>
      <c r="D58" s="169">
        <f>'将来負担比率（分子）の構造'!I$50</f>
        <v>1731</v>
      </c>
      <c r="E58" s="169"/>
      <c r="F58" s="169"/>
      <c r="G58" s="169">
        <f>'将来負担比率（分子）の構造'!J$50</f>
        <v>2065</v>
      </c>
      <c r="H58" s="169"/>
      <c r="I58" s="169"/>
      <c r="J58" s="169">
        <f>'将来負担比率（分子）の構造'!K$50</f>
        <v>2167</v>
      </c>
      <c r="K58" s="169"/>
      <c r="L58" s="169"/>
      <c r="M58" s="169">
        <f>'将来負担比率（分子）の構造'!L$50</f>
        <v>3106</v>
      </c>
      <c r="N58" s="169"/>
      <c r="O58" s="169"/>
      <c r="P58" s="169">
        <f>'将来負担比率（分子）の構造'!M$50</f>
        <v>3843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219</v>
      </c>
      <c r="C62" s="169"/>
      <c r="D62" s="169"/>
      <c r="E62" s="169">
        <f>'将来負担比率（分子）の構造'!J$45</f>
        <v>206</v>
      </c>
      <c r="F62" s="169"/>
      <c r="G62" s="169"/>
      <c r="H62" s="169">
        <f>'将来負担比率（分子）の構造'!K$45</f>
        <v>257</v>
      </c>
      <c r="I62" s="169"/>
      <c r="J62" s="169"/>
      <c r="K62" s="169">
        <f>'将来負担比率（分子）の構造'!L$45</f>
        <v>334</v>
      </c>
      <c r="L62" s="169"/>
      <c r="M62" s="169"/>
      <c r="N62" s="169">
        <f>'将来負担比率（分子）の構造'!M$45</f>
        <v>346</v>
      </c>
      <c r="O62" s="169"/>
      <c r="P62" s="169"/>
    </row>
    <row r="63" spans="1:16" x14ac:dyDescent="0.15">
      <c r="A63" s="169" t="s">
        <v>36</v>
      </c>
      <c r="B63" s="169">
        <f>'将来負担比率（分子）の構造'!I$44</f>
        <v>528</v>
      </c>
      <c r="C63" s="169"/>
      <c r="D63" s="169"/>
      <c r="E63" s="169">
        <f>'将来負担比率（分子）の構造'!J$44</f>
        <v>540</v>
      </c>
      <c r="F63" s="169"/>
      <c r="G63" s="169"/>
      <c r="H63" s="169">
        <f>'将来負担比率（分子）の構造'!K$44</f>
        <v>624</v>
      </c>
      <c r="I63" s="169"/>
      <c r="J63" s="169"/>
      <c r="K63" s="169">
        <f>'将来負担比率（分子）の構造'!L$44</f>
        <v>725</v>
      </c>
      <c r="L63" s="169"/>
      <c r="M63" s="169"/>
      <c r="N63" s="169">
        <f>'将来負担比率（分子）の構造'!M$44</f>
        <v>696</v>
      </c>
      <c r="O63" s="169"/>
      <c r="P63" s="169"/>
    </row>
    <row r="64" spans="1:16" x14ac:dyDescent="0.15">
      <c r="A64" s="169" t="s">
        <v>35</v>
      </c>
      <c r="B64" s="169">
        <f>'将来負担比率（分子）の構造'!I$43</f>
        <v>4299</v>
      </c>
      <c r="C64" s="169"/>
      <c r="D64" s="169"/>
      <c r="E64" s="169">
        <f>'将来負担比率（分子）の構造'!J$43</f>
        <v>3819</v>
      </c>
      <c r="F64" s="169"/>
      <c r="G64" s="169"/>
      <c r="H64" s="169">
        <f>'将来負担比率（分子）の構造'!K$43</f>
        <v>3345</v>
      </c>
      <c r="I64" s="169"/>
      <c r="J64" s="169"/>
      <c r="K64" s="169">
        <f>'将来負担比率（分子）の構造'!L$43</f>
        <v>3002</v>
      </c>
      <c r="L64" s="169"/>
      <c r="M64" s="169"/>
      <c r="N64" s="169">
        <f>'将来負担比率（分子）の構造'!M$43</f>
        <v>2697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26</v>
      </c>
      <c r="O65" s="169"/>
      <c r="P65" s="169"/>
    </row>
    <row r="66" spans="1:16" x14ac:dyDescent="0.15">
      <c r="A66" s="169" t="s">
        <v>33</v>
      </c>
      <c r="B66" s="169">
        <f>'将来負担比率（分子）の構造'!I$41</f>
        <v>6532</v>
      </c>
      <c r="C66" s="169"/>
      <c r="D66" s="169"/>
      <c r="E66" s="169">
        <f>'将来負担比率（分子）の構造'!J$41</f>
        <v>6689</v>
      </c>
      <c r="F66" s="169"/>
      <c r="G66" s="169"/>
      <c r="H66" s="169">
        <f>'将来負担比率（分子）の構造'!K$41</f>
        <v>6453</v>
      </c>
      <c r="I66" s="169"/>
      <c r="J66" s="169"/>
      <c r="K66" s="169">
        <f>'将来負担比率（分子）の構造'!L$41</f>
        <v>6357</v>
      </c>
      <c r="L66" s="169"/>
      <c r="M66" s="169"/>
      <c r="N66" s="169">
        <f>'将来負担比率（分子）の構造'!M$41</f>
        <v>6318</v>
      </c>
      <c r="O66" s="169"/>
      <c r="P66" s="169"/>
    </row>
    <row r="67" spans="1:16" x14ac:dyDescent="0.15">
      <c r="A67" s="169" t="s">
        <v>77</v>
      </c>
      <c r="B67" s="169" t="e">
        <f>NA()</f>
        <v>#N/A</v>
      </c>
      <c r="C67" s="169">
        <f>IF(ISNUMBER('将来負担比率（分子）の構造'!I$53), IF('将来負担比率（分子）の構造'!I$53 &lt; 0, 0, '将来負担比率（分子）の構造'!I$53), NA())</f>
        <v>2413</v>
      </c>
      <c r="D67" s="169" t="e">
        <f>NA()</f>
        <v>#N/A</v>
      </c>
      <c r="E67" s="169" t="e">
        <f>NA()</f>
        <v>#N/A</v>
      </c>
      <c r="F67" s="169">
        <f>IF(ISNUMBER('将来負担比率（分子）の構造'!J$53), IF('将来負担比率（分子）の構造'!J$53 &lt; 0, 0, '将来負担比率（分子）の構造'!J$53), NA())</f>
        <v>2120</v>
      </c>
      <c r="G67" s="169" t="e">
        <f>NA()</f>
        <v>#N/A</v>
      </c>
      <c r="H67" s="169" t="e">
        <f>NA()</f>
        <v>#N/A</v>
      </c>
      <c r="I67" s="169">
        <f>IF(ISNUMBER('将来負担比率（分子）の構造'!K$53), IF('将来負担比率（分子）の構造'!K$53 &lt; 0, 0, '将来負担比率（分子）の構造'!K$53), NA())</f>
        <v>1698</v>
      </c>
      <c r="J67" s="169" t="e">
        <f>NA()</f>
        <v>#N/A</v>
      </c>
      <c r="K67" s="169" t="e">
        <f>NA()</f>
        <v>#N/A</v>
      </c>
      <c r="L67" s="169">
        <f>IF(ISNUMBER('将来負担比率（分子）の構造'!L$53), IF('将来負担比率（分子）の構造'!L$53 &lt; 0, 0, '将来負担比率（分子）の構造'!L$53), NA())</f>
        <v>914</v>
      </c>
      <c r="M67" s="169" t="e">
        <f>NA()</f>
        <v>#N/A</v>
      </c>
      <c r="N67" s="169" t="e">
        <f>NA()</f>
        <v>#N/A</v>
      </c>
      <c r="O67" s="169">
        <f>IF(ISNUMBER('将来負担比率（分子）の構造'!M$53), IF('将来負担比率（分子）の構造'!M$53 &lt; 0, 0, '将来負担比率（分子）の構造'!M$53), NA())</f>
        <v>103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680</v>
      </c>
      <c r="C72" s="173">
        <f>基金残高に係る経年分析!G55</f>
        <v>1057</v>
      </c>
      <c r="D72" s="173">
        <f>基金残高に係る経年分析!H55</f>
        <v>1443</v>
      </c>
    </row>
    <row r="73" spans="1:16" x14ac:dyDescent="0.15">
      <c r="A73" s="172" t="s">
        <v>80</v>
      </c>
      <c r="B73" s="173">
        <f>基金残高に係る経年分析!F56</f>
        <v>423</v>
      </c>
      <c r="C73" s="173">
        <f>基金残高に係る経年分析!G56</f>
        <v>607</v>
      </c>
      <c r="D73" s="173">
        <f>基金残高に係る経年分析!H56</f>
        <v>668</v>
      </c>
    </row>
    <row r="74" spans="1:16" x14ac:dyDescent="0.15">
      <c r="A74" s="172" t="s">
        <v>81</v>
      </c>
      <c r="B74" s="173">
        <f>基金残高に係る経年分析!F57</f>
        <v>283</v>
      </c>
      <c r="C74" s="173">
        <f>基金残高に係る経年分析!G57</f>
        <v>665</v>
      </c>
      <c r="D74" s="173">
        <f>基金残高に係る経年分析!H57</f>
        <v>732</v>
      </c>
    </row>
  </sheetData>
  <sheetProtection algorithmName="SHA-512" hashValue="rNDE/vH11Uy57haouZ9B6o0ETYCX7RovOMvN71ePCsA69R4uGhqfBtoUb/va9iRen9W5WwzHGOrSumLJzzWbNA==" saltValue="fq0UjCIHEv1ZC7haujdd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WAKUYA</cp:lastModifiedBy>
  <cp:lastPrinted>2024-03-22T09:02:13Z</cp:lastPrinted>
  <dcterms:created xsi:type="dcterms:W3CDTF">2024-03-14T01:07:24Z</dcterms:created>
  <dcterms:modified xsi:type="dcterms:W3CDTF">2025-03-11T08:52:57Z</dcterms:modified>
  <cp:category/>
</cp:coreProperties>
</file>